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Feuil1" sheetId="1" r:id="rId1"/>
    <sheet name="Feuil2" sheetId="2" r:id="rId2"/>
    <sheet name="Feuil3" sheetId="3" r:id="rId3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<sst xmlns="http://schemas.openxmlformats.org/spreadsheetml/2006/main" count="29" uniqueCount="27">
  <si>
    <t>série</t>
  </si>
  <si>
    <t>Médiane</t>
  </si>
  <si>
    <t>Moyenne arith</t>
  </si>
  <si>
    <t>a</t>
  </si>
  <si>
    <t>b</t>
  </si>
  <si>
    <t>Ecart Quadratique</t>
  </si>
  <si>
    <t>EAMM</t>
  </si>
  <si>
    <t>EQMM</t>
  </si>
  <si>
    <t>Compteur</t>
  </si>
  <si>
    <t>Mise à zéro</t>
  </si>
  <si>
    <t>EQ</t>
  </si>
  <si>
    <t>EA</t>
  </si>
  <si>
    <t>Pour quelle valeur de a EQ est-il minimum?</t>
  </si>
  <si>
    <t>Pour quelle valeur de b EA est-il minimum?</t>
  </si>
  <si>
    <t>Ecart Absolu</t>
  </si>
  <si>
    <t xml:space="preserve">  EA est la moyenne arithmétique des écarts absolus à b</t>
  </si>
  <si>
    <t xml:space="preserve">     EQ est la moyenne quadratique des écarts à a</t>
  </si>
  <si>
    <t>Une série de 20 valeurs est fixe (Colonne B)</t>
  </si>
  <si>
    <t>Vous générez chaque fois une valeur de a et de b au hasard et un calcul de EQ et EA</t>
  </si>
  <si>
    <t>Etapes à suivre :</t>
  </si>
  <si>
    <t>Mettez le compteur K1 à 0 et taper sur ENTREE pour valider la saisie</t>
  </si>
  <si>
    <t>Appuyez sur F9. Cela remet à zéro l'ensemble des valeurs ... (à compléter)</t>
  </si>
  <si>
    <t>Questions :</t>
  </si>
  <si>
    <t>Paramétrages de Excel</t>
  </si>
  <si>
    <t>Mettez le compteur K1 à 1 et taper sur ENTREE pour valider la saisie</t>
  </si>
  <si>
    <t>Appuyer sur F9 trente fois (K2 indique "30").</t>
  </si>
  <si>
    <t>Voir le détail dans fichier "Paramétrages d'Excel"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</si>
</sst>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b/>
      <sz val="5"/>
      <name val="Arial"/>
      <family val="0"/>
    </font>
    <font>
      <b/>
      <sz val="5.75"/>
      <name val="Arial"/>
      <family val="0"/>
    </font>
    <font>
      <b/>
      <sz val="4.75"/>
      <name val="Arial"/>
      <family val="0"/>
    </font>
    <font>
      <sz val="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7" fillId="4" borderId="0" xfId="15" applyFill="1" applyAlignment="1" applyProtection="1">
      <alignment/>
      <protection/>
    </xf>
    <xf numFmtId="0" fontId="7" fillId="0" borderId="0" xfId="15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Feuil1!$K$4</c:f>
              <c:strCache>
                <c:ptCount val="1"/>
                <c:pt idx="0">
                  <c:v>EQ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Feuil1!$J$5:$J$34</c:f>
              <c:numCache>
                <c:ptCount val="30"/>
                <c:pt idx="0">
                  <c:v>7.5</c:v>
                </c:pt>
                <c:pt idx="1">
                  <c:v>4.7</c:v>
                </c:pt>
                <c:pt idx="2">
                  <c:v>7.6</c:v>
                </c:pt>
                <c:pt idx="3">
                  <c:v>5.4</c:v>
                </c:pt>
                <c:pt idx="4">
                  <c:v>3.2</c:v>
                </c:pt>
                <c:pt idx="5">
                  <c:v>6.2</c:v>
                </c:pt>
                <c:pt idx="6">
                  <c:v>5.6</c:v>
                </c:pt>
                <c:pt idx="7">
                  <c:v>4.7</c:v>
                </c:pt>
                <c:pt idx="8">
                  <c:v>2.8</c:v>
                </c:pt>
                <c:pt idx="9">
                  <c:v>4.2</c:v>
                </c:pt>
                <c:pt idx="10">
                  <c:v>6.1</c:v>
                </c:pt>
                <c:pt idx="11">
                  <c:v>6.5</c:v>
                </c:pt>
                <c:pt idx="12">
                  <c:v>4.9</c:v>
                </c:pt>
                <c:pt idx="13">
                  <c:v>7.4</c:v>
                </c:pt>
                <c:pt idx="14">
                  <c:v>2.5</c:v>
                </c:pt>
                <c:pt idx="15">
                  <c:v>6.4</c:v>
                </c:pt>
                <c:pt idx="16">
                  <c:v>4.4</c:v>
                </c:pt>
                <c:pt idx="17">
                  <c:v>6.3</c:v>
                </c:pt>
                <c:pt idx="18">
                  <c:v>3.1</c:v>
                </c:pt>
                <c:pt idx="19">
                  <c:v>5.4</c:v>
                </c:pt>
                <c:pt idx="20">
                  <c:v>7.5</c:v>
                </c:pt>
                <c:pt idx="21">
                  <c:v>5.3</c:v>
                </c:pt>
                <c:pt idx="22">
                  <c:v>2</c:v>
                </c:pt>
                <c:pt idx="23">
                  <c:v>5.2</c:v>
                </c:pt>
                <c:pt idx="24">
                  <c:v>6.4</c:v>
                </c:pt>
                <c:pt idx="25">
                  <c:v>7.5</c:v>
                </c:pt>
                <c:pt idx="26">
                  <c:v>5.6</c:v>
                </c:pt>
                <c:pt idx="27">
                  <c:v>7.8</c:v>
                </c:pt>
                <c:pt idx="28">
                  <c:v>4.8</c:v>
                </c:pt>
                <c:pt idx="29">
                  <c:v>7.8</c:v>
                </c:pt>
              </c:numCache>
            </c:numRef>
          </c:xVal>
          <c:yVal>
            <c:numRef>
              <c:f>Feuil1!$K$5:$K$34</c:f>
              <c:numCache>
                <c:ptCount val="30"/>
                <c:pt idx="0">
                  <c:v>4.031128874149275</c:v>
                </c:pt>
                <c:pt idx="1">
                  <c:v>2.8513154858766505</c:v>
                </c:pt>
                <c:pt idx="2">
                  <c:v>4.102438299353203</c:v>
                </c:pt>
                <c:pt idx="3">
                  <c:v>2.947880594596735</c:v>
                </c:pt>
                <c:pt idx="4">
                  <c:v>3.1984371183438953</c:v>
                </c:pt>
                <c:pt idx="5">
                  <c:v>3.2449961479175906</c:v>
                </c:pt>
                <c:pt idx="6">
                  <c:v>3.004995840263344</c:v>
                </c:pt>
                <c:pt idx="7">
                  <c:v>2.8513154858766505</c:v>
                </c:pt>
                <c:pt idx="8">
                  <c:v>3.398529093593286</c:v>
                </c:pt>
                <c:pt idx="9">
                  <c:v>2.8861739379323628</c:v>
                </c:pt>
                <c:pt idx="10">
                  <c:v>3.1984371183438953</c:v>
                </c:pt>
                <c:pt idx="11">
                  <c:v>3.398529093593286</c:v>
                </c:pt>
                <c:pt idx="12">
                  <c:v>2.861817604250837</c:v>
                </c:pt>
                <c:pt idx="13">
                  <c:v>3.961060464067672</c:v>
                </c:pt>
                <c:pt idx="14">
                  <c:v>3.570714214271425</c:v>
                </c:pt>
                <c:pt idx="15">
                  <c:v>3.3451457367355464</c:v>
                </c:pt>
                <c:pt idx="16">
                  <c:v>2.8618176042508368</c:v>
                </c:pt>
                <c:pt idx="17">
                  <c:v>3.2939338184001206</c:v>
                </c:pt>
                <c:pt idx="18">
                  <c:v>3.2449961479175906</c:v>
                </c:pt>
                <c:pt idx="19">
                  <c:v>2.947880594596735</c:v>
                </c:pt>
                <c:pt idx="20">
                  <c:v>4.031128874149275</c:v>
                </c:pt>
                <c:pt idx="21">
                  <c:v>2.924038303442689</c:v>
                </c:pt>
                <c:pt idx="22">
                  <c:v>3.892300091205713</c:v>
                </c:pt>
                <c:pt idx="23">
                  <c:v>2.903446228191595</c:v>
                </c:pt>
                <c:pt idx="24">
                  <c:v>3.3451457367355464</c:v>
                </c:pt>
                <c:pt idx="25">
                  <c:v>4.031128874149275</c:v>
                </c:pt>
                <c:pt idx="26">
                  <c:v>3.004995840263344</c:v>
                </c:pt>
                <c:pt idx="27">
                  <c:v>4.2485291572496005</c:v>
                </c:pt>
                <c:pt idx="28">
                  <c:v>2.8548204847240397</c:v>
                </c:pt>
                <c:pt idx="29">
                  <c:v>4.2485291572496005</c:v>
                </c:pt>
              </c:numCache>
            </c:numRef>
          </c:yVal>
          <c:smooth val="0"/>
        </c:ser>
        <c:axId val="2694831"/>
        <c:axId val="24253480"/>
      </c:scatterChart>
      <c:valAx>
        <c:axId val="2694831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crossBetween val="midCat"/>
        <c:dispUnits/>
      </c:valAx>
      <c:valAx>
        <c:axId val="24253480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Feuil1!$L$5:$L$34</c:f>
              <c:numCache>
                <c:ptCount val="30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2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1</c:v>
                </c:pt>
                <c:pt idx="17">
                  <c:v>5</c:v>
                </c:pt>
                <c:pt idx="18">
                  <c:v>6</c:v>
                </c:pt>
                <c:pt idx="19">
                  <c:v>9</c:v>
                </c:pt>
                <c:pt idx="20">
                  <c:v>1</c:v>
                </c:pt>
                <c:pt idx="21">
                  <c:v>9</c:v>
                </c:pt>
                <c:pt idx="22">
                  <c:v>6</c:v>
                </c:pt>
                <c:pt idx="23">
                  <c:v>10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7</c:v>
                </c:pt>
              </c:numCache>
            </c:numRef>
          </c:xVal>
          <c:yVal>
            <c:numRef>
              <c:f>Feuil1!$M$5:$M$34</c:f>
              <c:numCache>
                <c:ptCount val="30"/>
                <c:pt idx="0">
                  <c:v>2.1563858652847827</c:v>
                </c:pt>
                <c:pt idx="1">
                  <c:v>2.085665361461421</c:v>
                </c:pt>
                <c:pt idx="2">
                  <c:v>1.6583123951777</c:v>
                </c:pt>
                <c:pt idx="3">
                  <c:v>2.1563858652847827</c:v>
                </c:pt>
                <c:pt idx="4">
                  <c:v>1.6583123951777</c:v>
                </c:pt>
                <c:pt idx="5">
                  <c:v>1.6583123951777</c:v>
                </c:pt>
                <c:pt idx="6">
                  <c:v>1.8027756377319946</c:v>
                </c:pt>
                <c:pt idx="7">
                  <c:v>1.6583123951777</c:v>
                </c:pt>
                <c:pt idx="8">
                  <c:v>2.085665361461421</c:v>
                </c:pt>
                <c:pt idx="9">
                  <c:v>1.8027756377319946</c:v>
                </c:pt>
                <c:pt idx="10">
                  <c:v>2.3130067012440754</c:v>
                </c:pt>
                <c:pt idx="11">
                  <c:v>1.6583123951777</c:v>
                </c:pt>
                <c:pt idx="12">
                  <c:v>2.1563858652847827</c:v>
                </c:pt>
                <c:pt idx="13">
                  <c:v>2.1563858652847827</c:v>
                </c:pt>
                <c:pt idx="14">
                  <c:v>2.3130067012440754</c:v>
                </c:pt>
                <c:pt idx="15">
                  <c:v>2.3130067012440754</c:v>
                </c:pt>
                <c:pt idx="16">
                  <c:v>1.9621416870348585</c:v>
                </c:pt>
                <c:pt idx="17">
                  <c:v>1.5</c:v>
                </c:pt>
                <c:pt idx="18">
                  <c:v>1.6278820596099706</c:v>
                </c:pt>
                <c:pt idx="19">
                  <c:v>2.085665361461421</c:v>
                </c:pt>
                <c:pt idx="20">
                  <c:v>1.9621416870348585</c:v>
                </c:pt>
                <c:pt idx="21">
                  <c:v>2.085665361461421</c:v>
                </c:pt>
                <c:pt idx="22">
                  <c:v>1.6278820596099706</c:v>
                </c:pt>
                <c:pt idx="23">
                  <c:v>2.3130067012440754</c:v>
                </c:pt>
                <c:pt idx="24">
                  <c:v>1.8027756377319946</c:v>
                </c:pt>
                <c:pt idx="25">
                  <c:v>2.1563858652847827</c:v>
                </c:pt>
                <c:pt idx="26">
                  <c:v>1.5</c:v>
                </c:pt>
                <c:pt idx="27">
                  <c:v>1.6278820596099706</c:v>
                </c:pt>
                <c:pt idx="28">
                  <c:v>2.1563858652847827</c:v>
                </c:pt>
                <c:pt idx="29">
                  <c:v>1.7748239349298849</c:v>
                </c:pt>
              </c:numCache>
            </c:numRef>
          </c:yVal>
          <c:smooth val="0"/>
        </c:ser>
        <c:axId val="16954729"/>
        <c:axId val="18374834"/>
      </c:scatterChart>
      <c:val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valAx>
        <c:axId val="18374834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14</xdr:row>
      <xdr:rowOff>0</xdr:rowOff>
    </xdr:from>
    <xdr:to>
      <xdr:col>5</xdr:col>
      <xdr:colOff>247650</xdr:colOff>
      <xdr:row>26</xdr:row>
      <xdr:rowOff>76200</xdr:rowOff>
    </xdr:to>
    <xdr:graphicFrame>
      <xdr:nvGraphicFramePr>
        <xdr:cNvPr id="1" name="Chart 7"/>
        <xdr:cNvGraphicFramePr/>
      </xdr:nvGraphicFramePr>
      <xdr:xfrm>
        <a:off x="1333500" y="2266950"/>
        <a:ext cx="23907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14</xdr:row>
      <xdr:rowOff>0</xdr:rowOff>
    </xdr:from>
    <xdr:to>
      <xdr:col>8</xdr:col>
      <xdr:colOff>561975</xdr:colOff>
      <xdr:row>26</xdr:row>
      <xdr:rowOff>66675</xdr:rowOff>
    </xdr:to>
    <xdr:graphicFrame>
      <xdr:nvGraphicFramePr>
        <xdr:cNvPr id="2" name="Chart 8"/>
        <xdr:cNvGraphicFramePr/>
      </xdr:nvGraphicFramePr>
      <xdr:xfrm>
        <a:off x="3886200" y="2266950"/>
        <a:ext cx="22669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images\param.htm" TargetMode="External" /><Relationship Id="rId2" Type="http://schemas.openxmlformats.org/officeDocument/2006/relationships/hyperlink" Target="..\..\excelhlp\param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3" customWidth="1"/>
    <col min="2" max="2" width="6.421875" style="3" customWidth="1"/>
    <col min="3" max="5" width="11.421875" style="3" customWidth="1"/>
    <col min="6" max="6" width="15.140625" style="3" customWidth="1"/>
    <col min="7" max="7" width="9.421875" style="3" customWidth="1"/>
    <col min="8" max="8" width="7.140625" style="3" customWidth="1"/>
    <col min="9" max="16384" width="11.421875" style="3" customWidth="1"/>
  </cols>
  <sheetData>
    <row r="1" spans="2:11" ht="12.75">
      <c r="B1" s="2" t="s">
        <v>0</v>
      </c>
      <c r="J1" s="3" t="s">
        <v>9</v>
      </c>
      <c r="K1" s="1">
        <v>4</v>
      </c>
    </row>
    <row r="2" spans="2:11" ht="12.75">
      <c r="B2" s="2">
        <v>5</v>
      </c>
      <c r="C2" s="3" t="s">
        <v>17</v>
      </c>
      <c r="G2" s="3">
        <f aca="true" t="shared" si="0" ref="G2:G21">(B2-$D$8)^2</f>
        <v>5.289999999999999</v>
      </c>
      <c r="H2" s="3">
        <f aca="true" t="shared" si="1" ref="H2:H21">ABS(B2-$D$12)</f>
        <v>1</v>
      </c>
      <c r="J2" s="3" t="s">
        <v>8</v>
      </c>
      <c r="K2" s="3">
        <f>IF(K1=1,K2+1,0)</f>
        <v>0</v>
      </c>
    </row>
    <row r="3" spans="2:8" ht="12.75">
      <c r="B3" s="2">
        <v>5</v>
      </c>
      <c r="C3" s="3" t="s">
        <v>15</v>
      </c>
      <c r="G3" s="3">
        <f t="shared" si="0"/>
        <v>5.289999999999999</v>
      </c>
      <c r="H3" s="3">
        <f t="shared" si="1"/>
        <v>1</v>
      </c>
    </row>
    <row r="4" spans="2:13" ht="12.75">
      <c r="B4" s="2">
        <v>0</v>
      </c>
      <c r="C4" s="3" t="s">
        <v>16</v>
      </c>
      <c r="G4" s="3">
        <f t="shared" si="0"/>
        <v>53.29</v>
      </c>
      <c r="H4" s="3">
        <f t="shared" si="1"/>
        <v>6</v>
      </c>
      <c r="J4" s="3" t="s">
        <v>3</v>
      </c>
      <c r="K4" s="3" t="s">
        <v>10</v>
      </c>
      <c r="L4" s="3" t="s">
        <v>4</v>
      </c>
      <c r="M4" s="3" t="s">
        <v>11</v>
      </c>
    </row>
    <row r="5" spans="2:13" ht="12.75">
      <c r="B5" s="2">
        <v>4</v>
      </c>
      <c r="G5" s="3">
        <f t="shared" si="0"/>
        <v>10.889999999999999</v>
      </c>
      <c r="H5" s="3">
        <f t="shared" si="1"/>
        <v>2</v>
      </c>
      <c r="I5" s="3">
        <v>1</v>
      </c>
      <c r="J5" s="4">
        <f>IF($K$1=0,0,IF($K$2=I5,$D$8,J5))</f>
        <v>7.5</v>
      </c>
      <c r="K5" s="5">
        <f>IF($K$1=0,0,IF($K$2=I5,$E$8,K5))</f>
        <v>4.031128874149275</v>
      </c>
      <c r="L5" s="4">
        <f>IF($K$1=0,0,IF($K$2=I5,$D$12,L5))</f>
        <v>0</v>
      </c>
      <c r="M5" s="5">
        <f>IF($K$1=0,0,IF($K$2=I5,$E$12,M5))</f>
        <v>2.1563858652847827</v>
      </c>
    </row>
    <row r="6" spans="2:13" ht="12.75">
      <c r="B6" s="2">
        <v>1</v>
      </c>
      <c r="G6" s="3">
        <f t="shared" si="0"/>
        <v>39.69</v>
      </c>
      <c r="H6" s="3">
        <f t="shared" si="1"/>
        <v>5</v>
      </c>
      <c r="I6" s="3">
        <v>2</v>
      </c>
      <c r="J6" s="4">
        <f aca="true" t="shared" si="2" ref="J6:J34">IF($K$1=0,0,IF($K$2=I6,$D$8,J6))</f>
        <v>4.7</v>
      </c>
      <c r="K6" s="5">
        <f aca="true" t="shared" si="3" ref="K6:K34">IF($K$1=0,0,IF($K$2=I6,$E$8,K6))</f>
        <v>2.8513154858766505</v>
      </c>
      <c r="L6" s="4">
        <f aca="true" t="shared" si="4" ref="L6:L34">IF($K$1=0,0,IF($K$2=I6,$D$12,L6))</f>
        <v>9</v>
      </c>
      <c r="M6" s="5">
        <f aca="true" t="shared" si="5" ref="M6:M34">IF($K$1=0,0,IF($K$2=I6,$E$12,M6))</f>
        <v>2.085665361461421</v>
      </c>
    </row>
    <row r="7" spans="2:13" ht="12.75">
      <c r="B7" s="2">
        <v>6</v>
      </c>
      <c r="D7" s="4" t="s">
        <v>3</v>
      </c>
      <c r="E7" s="4" t="s">
        <v>5</v>
      </c>
      <c r="G7" s="3">
        <f t="shared" si="0"/>
        <v>1.6899999999999995</v>
      </c>
      <c r="H7" s="3">
        <f t="shared" si="1"/>
        <v>0</v>
      </c>
      <c r="I7" s="3">
        <v>3</v>
      </c>
      <c r="J7" s="4">
        <f t="shared" si="2"/>
        <v>7.6</v>
      </c>
      <c r="K7" s="5">
        <f t="shared" si="3"/>
        <v>4.102438299353203</v>
      </c>
      <c r="L7" s="4">
        <f t="shared" si="4"/>
        <v>3</v>
      </c>
      <c r="M7" s="5">
        <f t="shared" si="5"/>
        <v>1.6583123951777</v>
      </c>
    </row>
    <row r="8" spans="2:13" ht="12.75">
      <c r="B8" s="2">
        <v>5</v>
      </c>
      <c r="D8" s="5">
        <f>(_XLL.ALEA.ENTRE.BORNES(20,80)/10)</f>
        <v>7.3</v>
      </c>
      <c r="E8" s="5">
        <f>G22</f>
        <v>3.8923000912057124</v>
      </c>
      <c r="G8" s="3">
        <f t="shared" si="0"/>
        <v>5.289999999999999</v>
      </c>
      <c r="H8" s="3">
        <f t="shared" si="1"/>
        <v>1</v>
      </c>
      <c r="I8" s="3">
        <v>4</v>
      </c>
      <c r="J8" s="4">
        <f t="shared" si="2"/>
        <v>5.4</v>
      </c>
      <c r="K8" s="5">
        <f t="shared" si="3"/>
        <v>2.947880594596735</v>
      </c>
      <c r="L8" s="4">
        <f t="shared" si="4"/>
        <v>0</v>
      </c>
      <c r="M8" s="5">
        <f t="shared" si="5"/>
        <v>2.1563858652847827</v>
      </c>
    </row>
    <row r="9" spans="2:13" ht="12.75">
      <c r="B9" s="2">
        <v>3</v>
      </c>
      <c r="G9" s="3">
        <f t="shared" si="0"/>
        <v>18.49</v>
      </c>
      <c r="H9" s="3">
        <f t="shared" si="1"/>
        <v>3</v>
      </c>
      <c r="I9" s="3">
        <v>5</v>
      </c>
      <c r="J9" s="4">
        <f t="shared" si="2"/>
        <v>3.2</v>
      </c>
      <c r="K9" s="5">
        <f t="shared" si="3"/>
        <v>3.1984371183438953</v>
      </c>
      <c r="L9" s="4">
        <f t="shared" si="4"/>
        <v>3</v>
      </c>
      <c r="M9" s="5">
        <f t="shared" si="5"/>
        <v>1.6583123951777</v>
      </c>
    </row>
    <row r="10" spans="2:13" ht="12.75">
      <c r="B10" s="2">
        <v>9</v>
      </c>
      <c r="G10" s="3">
        <f t="shared" si="0"/>
        <v>2.8900000000000006</v>
      </c>
      <c r="H10" s="3">
        <f t="shared" si="1"/>
        <v>3</v>
      </c>
      <c r="I10" s="3">
        <v>6</v>
      </c>
      <c r="J10" s="4">
        <f t="shared" si="2"/>
        <v>6.2</v>
      </c>
      <c r="K10" s="5">
        <f t="shared" si="3"/>
        <v>3.2449961479175906</v>
      </c>
      <c r="L10" s="4">
        <f t="shared" si="4"/>
        <v>3</v>
      </c>
      <c r="M10" s="5">
        <f t="shared" si="5"/>
        <v>1.6583123951777</v>
      </c>
    </row>
    <row r="11" spans="2:13" ht="12.75">
      <c r="B11" s="2">
        <v>4</v>
      </c>
      <c r="D11" s="4" t="s">
        <v>4</v>
      </c>
      <c r="E11" s="4" t="s">
        <v>14</v>
      </c>
      <c r="G11" s="3">
        <f t="shared" si="0"/>
        <v>10.889999999999999</v>
      </c>
      <c r="H11" s="3">
        <f t="shared" si="1"/>
        <v>2</v>
      </c>
      <c r="I11" s="3">
        <v>7</v>
      </c>
      <c r="J11" s="4">
        <f t="shared" si="2"/>
        <v>5.6</v>
      </c>
      <c r="K11" s="5">
        <f t="shared" si="3"/>
        <v>3.004995840263344</v>
      </c>
      <c r="L11" s="4">
        <f t="shared" si="4"/>
        <v>2</v>
      </c>
      <c r="M11" s="5">
        <f t="shared" si="5"/>
        <v>1.8027756377319946</v>
      </c>
    </row>
    <row r="12" spans="2:13" ht="12.75">
      <c r="B12" s="2">
        <v>5</v>
      </c>
      <c r="D12" s="5">
        <f>_XLL.ALEA.ENTRE.BORNES(0,10)</f>
        <v>6</v>
      </c>
      <c r="E12" s="5">
        <f>H22</f>
        <v>1.6278820596099706</v>
      </c>
      <c r="G12" s="3">
        <f t="shared" si="0"/>
        <v>5.289999999999999</v>
      </c>
      <c r="H12" s="3">
        <f t="shared" si="1"/>
        <v>1</v>
      </c>
      <c r="I12" s="3">
        <v>8</v>
      </c>
      <c r="J12" s="4">
        <f t="shared" si="2"/>
        <v>4.7</v>
      </c>
      <c r="K12" s="5">
        <f t="shared" si="3"/>
        <v>2.8513154858766505</v>
      </c>
      <c r="L12" s="4">
        <f t="shared" si="4"/>
        <v>3</v>
      </c>
      <c r="M12" s="5">
        <f t="shared" si="5"/>
        <v>1.6583123951777</v>
      </c>
    </row>
    <row r="13" spans="2:13" ht="12.75">
      <c r="B13" s="2">
        <v>1</v>
      </c>
      <c r="G13" s="3">
        <f t="shared" si="0"/>
        <v>39.69</v>
      </c>
      <c r="H13" s="3">
        <f t="shared" si="1"/>
        <v>5</v>
      </c>
      <c r="I13" s="3">
        <v>9</v>
      </c>
      <c r="J13" s="4">
        <f t="shared" si="2"/>
        <v>2.8</v>
      </c>
      <c r="K13" s="5">
        <f t="shared" si="3"/>
        <v>3.398529093593286</v>
      </c>
      <c r="L13" s="4">
        <f t="shared" si="4"/>
        <v>9</v>
      </c>
      <c r="M13" s="5">
        <f t="shared" si="5"/>
        <v>2.085665361461421</v>
      </c>
    </row>
    <row r="14" spans="2:13" ht="12.75">
      <c r="B14" s="2">
        <v>4</v>
      </c>
      <c r="G14" s="3">
        <f t="shared" si="0"/>
        <v>10.889999999999999</v>
      </c>
      <c r="H14" s="3">
        <f t="shared" si="1"/>
        <v>2</v>
      </c>
      <c r="I14" s="3">
        <v>10</v>
      </c>
      <c r="J14" s="4">
        <f t="shared" si="2"/>
        <v>4.2</v>
      </c>
      <c r="K14" s="5">
        <f t="shared" si="3"/>
        <v>2.8861739379323628</v>
      </c>
      <c r="L14" s="4">
        <f t="shared" si="4"/>
        <v>2</v>
      </c>
      <c r="M14" s="5">
        <f t="shared" si="5"/>
        <v>1.8027756377319946</v>
      </c>
    </row>
    <row r="15" spans="2:13" ht="12.75">
      <c r="B15" s="2">
        <v>8</v>
      </c>
      <c r="G15" s="3">
        <f t="shared" si="0"/>
        <v>0.49000000000000027</v>
      </c>
      <c r="H15" s="3">
        <f t="shared" si="1"/>
        <v>2</v>
      </c>
      <c r="I15" s="3">
        <v>11</v>
      </c>
      <c r="J15" s="4">
        <f t="shared" si="2"/>
        <v>6.1</v>
      </c>
      <c r="K15" s="5">
        <f t="shared" si="3"/>
        <v>3.1984371183438953</v>
      </c>
      <c r="L15" s="4">
        <f t="shared" si="4"/>
        <v>10</v>
      </c>
      <c r="M15" s="5">
        <f t="shared" si="5"/>
        <v>2.3130067012440754</v>
      </c>
    </row>
    <row r="16" spans="2:13" ht="12.75">
      <c r="B16" s="2">
        <v>5</v>
      </c>
      <c r="G16" s="3">
        <f t="shared" si="0"/>
        <v>5.289999999999999</v>
      </c>
      <c r="H16" s="3">
        <f t="shared" si="1"/>
        <v>1</v>
      </c>
      <c r="I16" s="3">
        <v>12</v>
      </c>
      <c r="J16" s="4">
        <f t="shared" si="2"/>
        <v>6.5</v>
      </c>
      <c r="K16" s="5">
        <f t="shared" si="3"/>
        <v>3.398529093593286</v>
      </c>
      <c r="L16" s="4">
        <f t="shared" si="4"/>
        <v>3</v>
      </c>
      <c r="M16" s="5">
        <f t="shared" si="5"/>
        <v>1.6583123951777</v>
      </c>
    </row>
    <row r="17" spans="2:13" ht="12.75">
      <c r="B17" s="2">
        <v>8</v>
      </c>
      <c r="G17" s="3">
        <f t="shared" si="0"/>
        <v>0.49000000000000027</v>
      </c>
      <c r="H17" s="3">
        <f t="shared" si="1"/>
        <v>2</v>
      </c>
      <c r="I17" s="3">
        <v>13</v>
      </c>
      <c r="J17" s="4">
        <f t="shared" si="2"/>
        <v>4.9</v>
      </c>
      <c r="K17" s="5">
        <f t="shared" si="3"/>
        <v>2.861817604250837</v>
      </c>
      <c r="L17" s="4">
        <f t="shared" si="4"/>
        <v>0</v>
      </c>
      <c r="M17" s="5">
        <f t="shared" si="5"/>
        <v>2.1563858652847827</v>
      </c>
    </row>
    <row r="18" spans="2:13" ht="12.75">
      <c r="B18" s="2">
        <v>9</v>
      </c>
      <c r="G18" s="3">
        <f t="shared" si="0"/>
        <v>2.8900000000000006</v>
      </c>
      <c r="H18" s="3">
        <f t="shared" si="1"/>
        <v>3</v>
      </c>
      <c r="I18" s="3">
        <v>14</v>
      </c>
      <c r="J18" s="4">
        <f t="shared" si="2"/>
        <v>7.4</v>
      </c>
      <c r="K18" s="5">
        <f t="shared" si="3"/>
        <v>3.961060464067672</v>
      </c>
      <c r="L18" s="4">
        <f t="shared" si="4"/>
        <v>0</v>
      </c>
      <c r="M18" s="5">
        <f t="shared" si="5"/>
        <v>2.1563858652847827</v>
      </c>
    </row>
    <row r="19" spans="2:13" ht="12.75">
      <c r="B19" s="2">
        <v>0</v>
      </c>
      <c r="G19" s="3">
        <f t="shared" si="0"/>
        <v>53.29</v>
      </c>
      <c r="H19" s="3">
        <f t="shared" si="1"/>
        <v>6</v>
      </c>
      <c r="I19" s="3">
        <v>15</v>
      </c>
      <c r="J19" s="4">
        <f t="shared" si="2"/>
        <v>2.5</v>
      </c>
      <c r="K19" s="5">
        <f t="shared" si="3"/>
        <v>3.570714214271425</v>
      </c>
      <c r="L19" s="4">
        <f t="shared" si="4"/>
        <v>10</v>
      </c>
      <c r="M19" s="5">
        <f t="shared" si="5"/>
        <v>2.3130067012440754</v>
      </c>
    </row>
    <row r="20" spans="2:13" ht="12.75">
      <c r="B20" s="2">
        <v>2</v>
      </c>
      <c r="G20" s="3">
        <f t="shared" si="0"/>
        <v>28.09</v>
      </c>
      <c r="H20" s="3">
        <f t="shared" si="1"/>
        <v>4</v>
      </c>
      <c r="I20" s="3">
        <v>16</v>
      </c>
      <c r="J20" s="4">
        <f t="shared" si="2"/>
        <v>6.4</v>
      </c>
      <c r="K20" s="5">
        <f t="shared" si="3"/>
        <v>3.3451457367355464</v>
      </c>
      <c r="L20" s="4">
        <f t="shared" si="4"/>
        <v>10</v>
      </c>
      <c r="M20" s="5">
        <f t="shared" si="5"/>
        <v>2.3130067012440754</v>
      </c>
    </row>
    <row r="21" spans="2:13" ht="12.75">
      <c r="B21" s="2">
        <v>9</v>
      </c>
      <c r="G21" s="3">
        <f t="shared" si="0"/>
        <v>2.8900000000000006</v>
      </c>
      <c r="H21" s="3">
        <f t="shared" si="1"/>
        <v>3</v>
      </c>
      <c r="I21" s="3">
        <v>17</v>
      </c>
      <c r="J21" s="4">
        <f t="shared" si="2"/>
        <v>4.4</v>
      </c>
      <c r="K21" s="5">
        <f t="shared" si="3"/>
        <v>2.8618176042508368</v>
      </c>
      <c r="L21" s="4">
        <f t="shared" si="4"/>
        <v>1</v>
      </c>
      <c r="M21" s="5">
        <f t="shared" si="5"/>
        <v>1.9621416870348585</v>
      </c>
    </row>
    <row r="22" spans="2:13" ht="12.75">
      <c r="B22" s="2"/>
      <c r="G22" s="6">
        <f>SQRT(SUM(G2:G21)/20)</f>
        <v>3.8923000912057124</v>
      </c>
      <c r="H22" s="6">
        <f>SQRT(SUM(H2:H21)/20)</f>
        <v>1.6278820596099706</v>
      </c>
      <c r="I22" s="3">
        <v>18</v>
      </c>
      <c r="J22" s="4">
        <f t="shared" si="2"/>
        <v>6.3</v>
      </c>
      <c r="K22" s="5">
        <f t="shared" si="3"/>
        <v>3.2939338184001206</v>
      </c>
      <c r="L22" s="4">
        <f t="shared" si="4"/>
        <v>5</v>
      </c>
      <c r="M22" s="5">
        <f t="shared" si="5"/>
        <v>1.5</v>
      </c>
    </row>
    <row r="23" spans="1:13" ht="12.75">
      <c r="A23" s="2" t="s">
        <v>1</v>
      </c>
      <c r="B23" s="7">
        <f>MEDIAN(B2:B21)</f>
        <v>5</v>
      </c>
      <c r="I23" s="3">
        <v>19</v>
      </c>
      <c r="J23" s="4">
        <f t="shared" si="2"/>
        <v>3.1</v>
      </c>
      <c r="K23" s="5">
        <f t="shared" si="3"/>
        <v>3.2449961479175906</v>
      </c>
      <c r="L23" s="4">
        <f t="shared" si="4"/>
        <v>6</v>
      </c>
      <c r="M23" s="5">
        <f t="shared" si="5"/>
        <v>1.6278820596099706</v>
      </c>
    </row>
    <row r="24" spans="1:13" ht="12.75">
      <c r="A24" s="2" t="s">
        <v>2</v>
      </c>
      <c r="B24" s="8">
        <f>AVERAGE(B2:B21)</f>
        <v>4.65</v>
      </c>
      <c r="I24" s="3">
        <v>20</v>
      </c>
      <c r="J24" s="4">
        <f t="shared" si="2"/>
        <v>5.4</v>
      </c>
      <c r="K24" s="5">
        <f t="shared" si="3"/>
        <v>2.947880594596735</v>
      </c>
      <c r="L24" s="4">
        <f t="shared" si="4"/>
        <v>9</v>
      </c>
      <c r="M24" s="5">
        <f t="shared" si="5"/>
        <v>2.085665361461421</v>
      </c>
    </row>
    <row r="25" spans="1:13" ht="12.75">
      <c r="A25" s="3" t="s">
        <v>6</v>
      </c>
      <c r="I25" s="3">
        <v>21</v>
      </c>
      <c r="J25" s="4">
        <f t="shared" si="2"/>
        <v>7.5</v>
      </c>
      <c r="K25" s="5">
        <f t="shared" si="3"/>
        <v>4.031128874149275</v>
      </c>
      <c r="L25" s="4">
        <f t="shared" si="4"/>
        <v>1</v>
      </c>
      <c r="M25" s="5">
        <f t="shared" si="5"/>
        <v>1.9621416870348585</v>
      </c>
    </row>
    <row r="26" spans="1:13" ht="12.75">
      <c r="A26" s="3" t="s">
        <v>7</v>
      </c>
      <c r="B26" s="6">
        <f>STDEVP(B2:B21)</f>
        <v>2.8508770580296865</v>
      </c>
      <c r="I26" s="3">
        <v>22</v>
      </c>
      <c r="J26" s="4">
        <f t="shared" si="2"/>
        <v>5.3</v>
      </c>
      <c r="K26" s="5">
        <f t="shared" si="3"/>
        <v>2.924038303442689</v>
      </c>
      <c r="L26" s="4">
        <f t="shared" si="4"/>
        <v>9</v>
      </c>
      <c r="M26" s="5">
        <f t="shared" si="5"/>
        <v>2.085665361461421</v>
      </c>
    </row>
    <row r="27" spans="2:13" ht="12.75">
      <c r="B27" s="6"/>
      <c r="I27" s="3">
        <v>23</v>
      </c>
      <c r="J27" s="4">
        <f t="shared" si="2"/>
        <v>2</v>
      </c>
      <c r="K27" s="5">
        <f t="shared" si="3"/>
        <v>3.892300091205713</v>
      </c>
      <c r="L27" s="4">
        <f t="shared" si="4"/>
        <v>6</v>
      </c>
      <c r="M27" s="5">
        <f t="shared" si="5"/>
        <v>1.6278820596099706</v>
      </c>
    </row>
    <row r="28" spans="2:13" ht="12.75">
      <c r="B28" s="6"/>
      <c r="I28" s="3">
        <v>24</v>
      </c>
      <c r="J28" s="4">
        <f t="shared" si="2"/>
        <v>5.2</v>
      </c>
      <c r="K28" s="5">
        <f t="shared" si="3"/>
        <v>2.903446228191595</v>
      </c>
      <c r="L28" s="4">
        <f t="shared" si="4"/>
        <v>10</v>
      </c>
      <c r="M28" s="5">
        <f t="shared" si="5"/>
        <v>2.3130067012440754</v>
      </c>
    </row>
    <row r="29" spans="2:13" ht="12.75">
      <c r="B29" s="9" t="s">
        <v>23</v>
      </c>
      <c r="C29" s="9"/>
      <c r="D29" s="9"/>
      <c r="E29" s="9"/>
      <c r="F29" s="10"/>
      <c r="G29" s="10"/>
      <c r="H29" s="10"/>
      <c r="I29" s="3">
        <v>25</v>
      </c>
      <c r="J29" s="4">
        <f t="shared" si="2"/>
        <v>6.4</v>
      </c>
      <c r="K29" s="5">
        <f t="shared" si="3"/>
        <v>3.3451457367355464</v>
      </c>
      <c r="L29" s="4">
        <f t="shared" si="4"/>
        <v>2</v>
      </c>
      <c r="M29" s="5">
        <f t="shared" si="5"/>
        <v>1.8027756377319946</v>
      </c>
    </row>
    <row r="30" spans="2:13" ht="12.75">
      <c r="B30" s="10"/>
      <c r="C30" s="11" t="s">
        <v>26</v>
      </c>
      <c r="D30" s="12"/>
      <c r="E30" s="12"/>
      <c r="F30" s="12"/>
      <c r="G30" s="10"/>
      <c r="H30" s="10"/>
      <c r="I30" s="3">
        <v>26</v>
      </c>
      <c r="J30" s="4">
        <f t="shared" si="2"/>
        <v>7.5</v>
      </c>
      <c r="K30" s="5">
        <f t="shared" si="3"/>
        <v>4.031128874149275</v>
      </c>
      <c r="L30" s="4">
        <f t="shared" si="4"/>
        <v>0</v>
      </c>
      <c r="M30" s="5">
        <f t="shared" si="5"/>
        <v>2.1563858652847827</v>
      </c>
    </row>
    <row r="31" spans="2:13" ht="12.75">
      <c r="B31" s="10"/>
      <c r="C31" s="9"/>
      <c r="D31" s="10"/>
      <c r="E31" s="10"/>
      <c r="F31" s="10"/>
      <c r="G31" s="10"/>
      <c r="H31" s="10"/>
      <c r="I31" s="3">
        <v>27</v>
      </c>
      <c r="J31" s="4">
        <f t="shared" si="2"/>
        <v>5.6</v>
      </c>
      <c r="K31" s="5">
        <f t="shared" si="3"/>
        <v>3.004995840263344</v>
      </c>
      <c r="L31" s="4">
        <f t="shared" si="4"/>
        <v>5</v>
      </c>
      <c r="M31" s="5">
        <f t="shared" si="5"/>
        <v>1.5</v>
      </c>
    </row>
    <row r="32" spans="2:13" ht="12.75">
      <c r="B32" s="9" t="s">
        <v>19</v>
      </c>
      <c r="C32" s="9"/>
      <c r="D32" s="10"/>
      <c r="E32" s="10"/>
      <c r="F32" s="10"/>
      <c r="G32" s="10"/>
      <c r="H32" s="10"/>
      <c r="I32" s="3">
        <v>28</v>
      </c>
      <c r="J32" s="4">
        <f t="shared" si="2"/>
        <v>7.8</v>
      </c>
      <c r="K32" s="5">
        <f t="shared" si="3"/>
        <v>4.2485291572496005</v>
      </c>
      <c r="L32" s="4">
        <f t="shared" si="4"/>
        <v>6</v>
      </c>
      <c r="M32" s="5">
        <f t="shared" si="5"/>
        <v>1.6278820596099706</v>
      </c>
    </row>
    <row r="33" spans="2:13" ht="12.75">
      <c r="B33" s="10">
        <v>1</v>
      </c>
      <c r="C33" s="10" t="s">
        <v>20</v>
      </c>
      <c r="D33" s="10"/>
      <c r="E33" s="10"/>
      <c r="F33" s="10"/>
      <c r="G33" s="10"/>
      <c r="H33" s="10"/>
      <c r="I33" s="3">
        <v>29</v>
      </c>
      <c r="J33" s="4">
        <f t="shared" si="2"/>
        <v>4.8</v>
      </c>
      <c r="K33" s="5">
        <f t="shared" si="3"/>
        <v>2.8548204847240397</v>
      </c>
      <c r="L33" s="4">
        <f t="shared" si="4"/>
        <v>0</v>
      </c>
      <c r="M33" s="5">
        <f t="shared" si="5"/>
        <v>2.1563858652847827</v>
      </c>
    </row>
    <row r="34" spans="2:13" ht="12.75">
      <c r="B34" s="10">
        <v>2</v>
      </c>
      <c r="C34" s="10" t="s">
        <v>21</v>
      </c>
      <c r="D34" s="10"/>
      <c r="E34" s="10"/>
      <c r="F34" s="10"/>
      <c r="G34" s="10"/>
      <c r="H34" s="10"/>
      <c r="I34" s="3">
        <v>30</v>
      </c>
      <c r="J34" s="4">
        <f t="shared" si="2"/>
        <v>7.8</v>
      </c>
      <c r="K34" s="5">
        <f t="shared" si="3"/>
        <v>4.2485291572496005</v>
      </c>
      <c r="L34" s="4">
        <f t="shared" si="4"/>
        <v>7</v>
      </c>
      <c r="M34" s="5">
        <f t="shared" si="5"/>
        <v>1.7748239349298849</v>
      </c>
    </row>
    <row r="35" spans="2:9" ht="12.75">
      <c r="B35" s="10">
        <v>3</v>
      </c>
      <c r="C35" s="10" t="s">
        <v>24</v>
      </c>
      <c r="D35" s="10"/>
      <c r="E35" s="10"/>
      <c r="F35" s="10"/>
      <c r="G35" s="10"/>
      <c r="H35" s="10"/>
      <c r="I35" s="2"/>
    </row>
    <row r="36" spans="2:9" ht="12.75">
      <c r="B36" s="10">
        <v>4</v>
      </c>
      <c r="C36" s="10" t="s">
        <v>25</v>
      </c>
      <c r="D36" s="10"/>
      <c r="E36" s="10"/>
      <c r="F36" s="10"/>
      <c r="G36" s="10"/>
      <c r="H36" s="10"/>
      <c r="I36" s="2"/>
    </row>
    <row r="37" spans="2:9" ht="12.75">
      <c r="B37" s="10"/>
      <c r="C37" s="10"/>
      <c r="D37" s="10"/>
      <c r="E37" s="10"/>
      <c r="F37" s="10"/>
      <c r="G37" s="10"/>
      <c r="H37" s="10"/>
      <c r="I37" s="2"/>
    </row>
    <row r="38" spans="2:9" ht="12.75">
      <c r="B38" s="9" t="s">
        <v>22</v>
      </c>
      <c r="C38" s="9"/>
      <c r="D38" s="10"/>
      <c r="E38" s="10"/>
      <c r="F38" s="10"/>
      <c r="G38" s="10"/>
      <c r="H38" s="10"/>
      <c r="I38" s="2"/>
    </row>
    <row r="39" spans="2:9" ht="12.75">
      <c r="B39" s="10" t="s">
        <v>18</v>
      </c>
      <c r="C39" s="10"/>
      <c r="D39" s="10"/>
      <c r="E39" s="10"/>
      <c r="F39" s="10"/>
      <c r="G39" s="10"/>
      <c r="H39" s="10"/>
      <c r="I39" s="2"/>
    </row>
    <row r="40" spans="2:9" ht="12.75">
      <c r="B40" s="10"/>
      <c r="C40" s="10" t="s">
        <v>12</v>
      </c>
      <c r="D40" s="10"/>
      <c r="E40" s="10"/>
      <c r="F40" s="10"/>
      <c r="G40" s="10"/>
      <c r="H40" s="10"/>
      <c r="I40" s="2"/>
    </row>
    <row r="41" spans="2:8" ht="12.75">
      <c r="B41" s="10"/>
      <c r="C41" s="10" t="s">
        <v>13</v>
      </c>
      <c r="D41" s="10"/>
      <c r="E41" s="10"/>
      <c r="F41" s="10"/>
      <c r="G41" s="10"/>
      <c r="H41" s="10"/>
    </row>
  </sheetData>
  <sheetProtection sheet="1" objects="1" scenarios="1"/>
  <mergeCells count="1">
    <mergeCell ref="C30:F30"/>
  </mergeCells>
  <hyperlinks>
    <hyperlink ref="C30" r:id="rId1" display="Voir le détail dans fichier &quot;Paramétrages d'Excel&quot;"/>
    <hyperlink ref="C30:F30" r:id="rId2" display="Voir le détail dans fichier &quot;Paramétrages d'Excel&quot;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 - PARIS 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Armatte</dc:creator>
  <cp:keywords/>
  <dc:description/>
  <cp:lastModifiedBy>christophe marand</cp:lastModifiedBy>
  <dcterms:created xsi:type="dcterms:W3CDTF">2002-01-04T23:22:06Z</dcterms:created>
  <dcterms:modified xsi:type="dcterms:W3CDTF">2004-06-28T07:43:30Z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