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40" windowHeight="11700"/>
  </bookViews>
  <sheets>
    <sheet name="Feuil1" sheetId="1" r:id="rId1"/>
    <sheet name="Feuil2" sheetId="2" r:id="rId2"/>
    <sheet name="Feuil3" sheetId="3" r:id="rId3"/>
  </sheets>
  <calcPr calcId="125725" calcMode="manual"/>
</workbook>
</file>

<file path=xl/calcChain.xml><?xml version="1.0" encoding="utf-8"?>
<calcChain xmlns="http://schemas.openxmlformats.org/spreadsheetml/2006/main">
  <c r="B30" i="1"/>
  <c r="D28"/>
  <c r="B28"/>
  <c r="D24"/>
  <c r="B24"/>
  <c r="D13"/>
  <c r="B13"/>
  <c r="D12"/>
  <c r="D14" s="1"/>
  <c r="D17" s="1"/>
  <c r="B12"/>
  <c r="B14" s="1"/>
  <c r="B17" s="1"/>
  <c r="D7"/>
  <c r="D10" s="1"/>
  <c r="D16" s="1"/>
  <c r="B7"/>
  <c r="B10" s="1"/>
  <c r="B16" s="1"/>
  <c r="D5"/>
  <c r="B5"/>
  <c r="E4"/>
  <c r="C4"/>
  <c r="E3"/>
  <c r="C3"/>
  <c r="B19" l="1"/>
  <c r="B21" s="1"/>
  <c r="B25" s="1"/>
  <c r="B27" s="1"/>
  <c r="B31" s="1"/>
  <c r="B33" s="1"/>
  <c r="B36" s="1"/>
  <c r="B38" s="1"/>
  <c r="B42" s="1"/>
  <c r="C16"/>
  <c r="D19"/>
  <c r="D21" s="1"/>
  <c r="D25" s="1"/>
  <c r="D27" s="1"/>
  <c r="D31" s="1"/>
  <c r="D33" s="1"/>
  <c r="D36" s="1"/>
  <c r="D38" s="1"/>
  <c r="D42" s="1"/>
  <c r="E16"/>
  <c r="C7"/>
  <c r="E7"/>
</calcChain>
</file>

<file path=xl/sharedStrings.xml><?xml version="1.0" encoding="utf-8"?>
<sst xmlns="http://schemas.openxmlformats.org/spreadsheetml/2006/main" count="39" uniqueCount="37">
  <si>
    <t>SOLDES INTERMEDIAIRE DE GESTION N et N-1</t>
  </si>
  <si>
    <t>Soldes intermédiaires de gestion</t>
  </si>
  <si>
    <t>N</t>
  </si>
  <si>
    <t>N-1</t>
  </si>
  <si>
    <t>Variation annuelle en %</t>
  </si>
  <si>
    <t xml:space="preserve">    Ventes de march.</t>
  </si>
  <si>
    <t xml:space="preserve">    Production vendue</t>
  </si>
  <si>
    <t xml:space="preserve"> 1. Chiffre d'Affaires</t>
  </si>
  <si>
    <t xml:space="preserve">    Production stockee</t>
  </si>
  <si>
    <t xml:space="preserve">    Production immo.</t>
  </si>
  <si>
    <t xml:space="preserve"> 2. Production de l'exercice</t>
  </si>
  <si>
    <t xml:space="preserve">  - Ct ach. march. vend.</t>
  </si>
  <si>
    <t xml:space="preserve"> 3. Marge commerciale</t>
  </si>
  <si>
    <t/>
  </si>
  <si>
    <t xml:space="preserve">    Prod. de l'exercice</t>
  </si>
  <si>
    <t xml:space="preserve">    Marge commerciale</t>
  </si>
  <si>
    <t xml:space="preserve">  - Consommations des Tiers</t>
  </si>
  <si>
    <t xml:space="preserve"> 4. Valeur Ajoutee</t>
  </si>
  <si>
    <t xml:space="preserve">    Valeur ajoutee</t>
  </si>
  <si>
    <t xml:space="preserve">    Subvention d'expl.</t>
  </si>
  <si>
    <t xml:space="preserve">  - Impots et taxes</t>
  </si>
  <si>
    <t xml:space="preserve">  - Charges de person.</t>
  </si>
  <si>
    <t xml:space="preserve"> 5. Excedant Brut d'Exploitation</t>
  </si>
  <si>
    <t xml:space="preserve">   EBE</t>
  </si>
  <si>
    <t xml:space="preserve">  - Dot. amt. prv. exploitation</t>
  </si>
  <si>
    <t xml:space="preserve"> + Rep/amt. + transf.</t>
  </si>
  <si>
    <t xml:space="preserve"> +/-Aut. pdt. ch. gest.</t>
  </si>
  <si>
    <t xml:space="preserve"> 6. Resultat d'exploitation</t>
  </si>
  <si>
    <t xml:space="preserve">    Resultat d'expl.</t>
  </si>
  <si>
    <t xml:space="preserve"> +/-Qu.pt/op. en commun</t>
  </si>
  <si>
    <t xml:space="preserve"> +/-Pdt. et ch. fin.</t>
  </si>
  <si>
    <t xml:space="preserve"> 7. Resultat courant</t>
  </si>
  <si>
    <t xml:space="preserve">    Resultat courant</t>
  </si>
  <si>
    <t xml:space="preserve"> +/-Resultat except.</t>
  </si>
  <si>
    <t xml:space="preserve">  - Part. des salaries</t>
  </si>
  <si>
    <t xml:space="preserve">  - IS</t>
  </si>
  <si>
    <t xml:space="preserve"> 8. Resultat de l'exercice</t>
  </si>
</sst>
</file>

<file path=xl/styles.xml><?xml version="1.0" encoding="utf-8"?>
<styleSheet xmlns="http://schemas.openxmlformats.org/spreadsheetml/2006/main">
  <numFmts count="3">
    <numFmt numFmtId="164" formatCode="#,##0&quot; &quot;;[Red]\(#,##0\)"/>
    <numFmt numFmtId="165" formatCode="\+0.0%;[Red]\-0.0%"/>
    <numFmt numFmtId="166" formatCode="0;[Red]\-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3" fillId="2" borderId="2" xfId="1" applyNumberFormat="1" applyFont="1" applyFill="1" applyBorder="1" applyAlignment="1" applyProtection="1">
      <alignment horizontal="centerContinuous" vertical="center" wrapText="1"/>
      <protection hidden="1"/>
    </xf>
    <xf numFmtId="14" fontId="4" fillId="3" borderId="3" xfId="1" applyNumberFormat="1" applyFont="1" applyFill="1" applyBorder="1" applyAlignment="1" applyProtection="1">
      <alignment horizontal="center" vertical="center"/>
      <protection hidden="1"/>
    </xf>
    <xf numFmtId="14" fontId="4" fillId="3" borderId="4" xfId="1" applyNumberFormat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Border="1" applyProtection="1">
      <protection hidden="1"/>
    </xf>
    <xf numFmtId="164" fontId="5" fillId="0" borderId="7" xfId="1" applyNumberFormat="1" applyFont="1" applyBorder="1" applyProtection="1">
      <protection hidden="1"/>
    </xf>
    <xf numFmtId="2" fontId="6" fillId="0" borderId="8" xfId="1" applyNumberFormat="1" applyFont="1" applyBorder="1" applyAlignment="1" applyProtection="1">
      <alignment horizontal="center"/>
      <protection hidden="1"/>
    </xf>
    <xf numFmtId="165" fontId="5" fillId="0" borderId="9" xfId="1" applyNumberFormat="1" applyFont="1" applyBorder="1" applyProtection="1">
      <protection hidden="1"/>
    </xf>
    <xf numFmtId="0" fontId="7" fillId="0" borderId="10" xfId="1" quotePrefix="1" applyFont="1" applyBorder="1" applyAlignment="1" applyProtection="1">
      <protection hidden="1"/>
    </xf>
    <xf numFmtId="164" fontId="7" fillId="0" borderId="11" xfId="1" applyNumberFormat="1" applyFont="1" applyBorder="1" applyProtection="1">
      <protection hidden="1"/>
    </xf>
    <xf numFmtId="166" fontId="8" fillId="0" borderId="12" xfId="1" applyNumberFormat="1" applyFont="1" applyBorder="1" applyAlignment="1" applyProtection="1">
      <alignment horizontal="center"/>
      <protection hidden="1"/>
    </xf>
    <xf numFmtId="165" fontId="7" fillId="0" borderId="13" xfId="1" applyNumberFormat="1" applyFont="1" applyBorder="1" applyProtection="1">
      <protection hidden="1"/>
    </xf>
    <xf numFmtId="0" fontId="7" fillId="0" borderId="6" xfId="1" quotePrefix="1" applyFont="1" applyBorder="1" applyAlignment="1" applyProtection="1">
      <alignment horizontal="right"/>
      <protection hidden="1"/>
    </xf>
    <xf numFmtId="164" fontId="7" fillId="0" borderId="7" xfId="1" applyNumberFormat="1" applyFont="1" applyBorder="1" applyProtection="1">
      <protection hidden="1"/>
    </xf>
    <xf numFmtId="166" fontId="8" fillId="0" borderId="8" xfId="1" applyNumberFormat="1" applyFont="1" applyBorder="1" applyAlignment="1" applyProtection="1">
      <alignment horizontal="center"/>
      <protection hidden="1"/>
    </xf>
    <xf numFmtId="165" fontId="7" fillId="0" borderId="9" xfId="1" applyNumberFormat="1" applyFont="1" applyBorder="1" applyProtection="1">
      <protection hidden="1"/>
    </xf>
    <xf numFmtId="0" fontId="9" fillId="0" borderId="6" xfId="1" applyFont="1" applyBorder="1" applyProtection="1">
      <protection hidden="1"/>
    </xf>
    <xf numFmtId="164" fontId="9" fillId="0" borderId="7" xfId="1" applyNumberFormat="1" applyFont="1" applyBorder="1" applyProtection="1">
      <protection hidden="1"/>
    </xf>
    <xf numFmtId="1" fontId="8" fillId="0" borderId="8" xfId="1" applyNumberFormat="1" applyFont="1" applyBorder="1" applyAlignment="1" applyProtection="1">
      <alignment horizontal="center"/>
      <protection hidden="1"/>
    </xf>
    <xf numFmtId="165" fontId="9" fillId="0" borderId="9" xfId="1" applyNumberFormat="1" applyFont="1" applyBorder="1" applyProtection="1">
      <protection hidden="1"/>
    </xf>
    <xf numFmtId="1" fontId="6" fillId="0" borderId="8" xfId="1" applyNumberFormat="1" applyFont="1" applyBorder="1" applyAlignment="1" applyProtection="1">
      <alignment horizontal="center"/>
      <protection hidden="1"/>
    </xf>
    <xf numFmtId="1" fontId="8" fillId="0" borderId="12" xfId="1" applyNumberFormat="1" applyFont="1" applyBorder="1" applyAlignment="1" applyProtection="1">
      <alignment horizontal="center"/>
      <protection hidden="1"/>
    </xf>
    <xf numFmtId="2" fontId="8" fillId="0" borderId="8" xfId="1" applyNumberFormat="1" applyFont="1" applyBorder="1" applyAlignment="1" applyProtection="1">
      <alignment horizontal="center"/>
      <protection hidden="1"/>
    </xf>
    <xf numFmtId="165" fontId="5" fillId="0" borderId="14" xfId="1" applyNumberFormat="1" applyFont="1" applyBorder="1" applyProtection="1">
      <protection hidden="1"/>
    </xf>
    <xf numFmtId="165" fontId="5" fillId="0" borderId="15" xfId="1" applyNumberFormat="1" applyFont="1" applyBorder="1" applyProtection="1">
      <protection hidden="1"/>
    </xf>
    <xf numFmtId="165" fontId="5" fillId="0" borderId="16" xfId="1" applyNumberFormat="1" applyFont="1" applyBorder="1" applyProtection="1">
      <protection hidden="1"/>
    </xf>
    <xf numFmtId="165" fontId="5" fillId="0" borderId="17" xfId="1" applyNumberFormat="1" applyFont="1" applyBorder="1" applyProtection="1">
      <protection hidden="1"/>
    </xf>
    <xf numFmtId="165" fontId="5" fillId="0" borderId="18" xfId="1" applyNumberFormat="1" applyFont="1" applyBorder="1" applyProtection="1">
      <protection hidden="1"/>
    </xf>
    <xf numFmtId="0" fontId="7" fillId="0" borderId="19" xfId="1" quotePrefix="1" applyFont="1" applyBorder="1" applyAlignment="1" applyProtection="1">
      <protection hidden="1"/>
    </xf>
    <xf numFmtId="164" fontId="7" fillId="0" borderId="20" xfId="1" applyNumberFormat="1" applyFont="1" applyBorder="1" applyProtection="1">
      <protection hidden="1"/>
    </xf>
    <xf numFmtId="1" fontId="8" fillId="0" borderId="21" xfId="1" applyNumberFormat="1" applyFont="1" applyBorder="1" applyAlignment="1" applyProtection="1">
      <alignment horizontal="center"/>
      <protection hidden="1"/>
    </xf>
    <xf numFmtId="165" fontId="5" fillId="0" borderId="22" xfId="1" applyNumberFormat="1" applyFont="1" applyBorder="1" applyProtection="1">
      <protection hidden="1"/>
    </xf>
  </cellXfs>
  <cellStyles count="2">
    <cellStyle name="Normal" xfId="0" builtinId="0"/>
    <cellStyle name="Normal_lead typ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sqref="A1:F42"/>
    </sheetView>
  </sheetViews>
  <sheetFormatPr baseColWidth="10" defaultRowHeight="15"/>
  <cols>
    <col min="1" max="1" width="28.7109375" customWidth="1"/>
  </cols>
  <sheetData>
    <row r="1" spans="1:6" ht="15.75" thickBot="1">
      <c r="A1" s="1" t="s">
        <v>0</v>
      </c>
      <c r="B1" s="1"/>
      <c r="C1" s="1"/>
      <c r="D1" s="1"/>
      <c r="E1" s="1"/>
      <c r="F1" s="1"/>
    </row>
    <row r="2" spans="1:6" ht="63.75" thickBot="1">
      <c r="A2" s="2" t="s">
        <v>1</v>
      </c>
      <c r="B2" s="3" t="s">
        <v>2</v>
      </c>
      <c r="C2" s="4"/>
      <c r="D2" s="3" t="s">
        <v>3</v>
      </c>
      <c r="E2" s="4"/>
      <c r="F2" s="5" t="s">
        <v>4</v>
      </c>
    </row>
    <row r="3" spans="1:6" ht="15.75" thickTop="1">
      <c r="A3" s="6" t="s">
        <v>5</v>
      </c>
      <c r="B3" s="7">
        <v>5045346</v>
      </c>
      <c r="C3" s="8">
        <f>B3*100/B5</f>
        <v>99.67751743545459</v>
      </c>
      <c r="D3" s="7">
        <v>5122386</v>
      </c>
      <c r="E3" s="8">
        <f>D3*100/D5</f>
        <v>99.647951369550299</v>
      </c>
      <c r="F3" s="9"/>
    </row>
    <row r="4" spans="1:6">
      <c r="A4" s="6" t="s">
        <v>6</v>
      </c>
      <c r="B4" s="7">
        <v>16323</v>
      </c>
      <c r="C4" s="8">
        <f>B4*100/B5</f>
        <v>0.3224825645454098</v>
      </c>
      <c r="D4" s="7">
        <v>18097</v>
      </c>
      <c r="E4" s="8">
        <f>D4*100/D5</f>
        <v>0.35204863044970675</v>
      </c>
      <c r="F4" s="9"/>
    </row>
    <row r="5" spans="1:6">
      <c r="A5" s="10" t="s">
        <v>7</v>
      </c>
      <c r="B5" s="11">
        <f>SUM(B3:B4)</f>
        <v>5061669</v>
      </c>
      <c r="C5" s="12">
        <v>100</v>
      </c>
      <c r="D5" s="11">
        <f>SUM(D3:D4)</f>
        <v>5140483</v>
      </c>
      <c r="E5" s="12">
        <v>100</v>
      </c>
      <c r="F5" s="13"/>
    </row>
    <row r="6" spans="1:6">
      <c r="A6" s="14"/>
      <c r="B6" s="15"/>
      <c r="C6" s="16"/>
      <c r="D6" s="15"/>
      <c r="E6" s="16"/>
      <c r="F6" s="17"/>
    </row>
    <row r="7" spans="1:6">
      <c r="A7" s="18" t="s">
        <v>6</v>
      </c>
      <c r="B7" s="19">
        <f>B4</f>
        <v>16323</v>
      </c>
      <c r="C7" s="20">
        <f>B7*100/B10</f>
        <v>100</v>
      </c>
      <c r="D7" s="19">
        <f>D4</f>
        <v>18097</v>
      </c>
      <c r="E7" s="20">
        <f>D7*100/D10</f>
        <v>100</v>
      </c>
      <c r="F7" s="21"/>
    </row>
    <row r="8" spans="1:6">
      <c r="A8" s="6" t="s">
        <v>8</v>
      </c>
      <c r="B8" s="7">
        <v>0</v>
      </c>
      <c r="C8" s="22"/>
      <c r="D8" s="7">
        <v>0</v>
      </c>
      <c r="E8" s="22"/>
      <c r="F8" s="9"/>
    </row>
    <row r="9" spans="1:6">
      <c r="A9" s="6" t="s">
        <v>9</v>
      </c>
      <c r="B9" s="7">
        <v>0</v>
      </c>
      <c r="C9" s="22"/>
      <c r="D9" s="7">
        <v>0</v>
      </c>
      <c r="E9" s="22"/>
      <c r="F9" s="9"/>
    </row>
    <row r="10" spans="1:6">
      <c r="A10" s="10" t="s">
        <v>10</v>
      </c>
      <c r="B10" s="11">
        <f>SUM(B7:B9)</f>
        <v>16323</v>
      </c>
      <c r="C10" s="12">
        <v>100</v>
      </c>
      <c r="D10" s="11">
        <f>SUM(D7:D9)</f>
        <v>18097</v>
      </c>
      <c r="E10" s="12">
        <v>100</v>
      </c>
      <c r="F10" s="13"/>
    </row>
    <row r="11" spans="1:6">
      <c r="A11" s="14"/>
      <c r="B11" s="15"/>
      <c r="C11" s="16"/>
      <c r="D11" s="15"/>
      <c r="E11" s="16"/>
      <c r="F11" s="17"/>
    </row>
    <row r="12" spans="1:6">
      <c r="A12" s="18" t="s">
        <v>5</v>
      </c>
      <c r="B12" s="19">
        <f>B3</f>
        <v>5045346</v>
      </c>
      <c r="C12" s="20"/>
      <c r="D12" s="19">
        <f>D3</f>
        <v>5122386</v>
      </c>
      <c r="E12" s="20"/>
      <c r="F12" s="21"/>
    </row>
    <row r="13" spans="1:6">
      <c r="A13" s="6" t="s">
        <v>11</v>
      </c>
      <c r="B13" s="7">
        <f>-1572354-2783</f>
        <v>-1575137</v>
      </c>
      <c r="C13" s="22"/>
      <c r="D13" s="7">
        <f>-1608942+708</f>
        <v>-1608234</v>
      </c>
      <c r="E13" s="22"/>
      <c r="F13" s="9"/>
    </row>
    <row r="14" spans="1:6">
      <c r="A14" s="10" t="s">
        <v>12</v>
      </c>
      <c r="B14" s="11">
        <f>B12+B13</f>
        <v>3470209</v>
      </c>
      <c r="C14" s="23"/>
      <c r="D14" s="11">
        <f>SUM(D12:D13)</f>
        <v>3514152</v>
      </c>
      <c r="E14" s="23" t="s">
        <v>13</v>
      </c>
      <c r="F14" s="13"/>
    </row>
    <row r="15" spans="1:6">
      <c r="A15" s="14"/>
      <c r="B15" s="15"/>
      <c r="C15" s="20"/>
      <c r="D15" s="15"/>
      <c r="E15" s="20"/>
      <c r="F15" s="17"/>
    </row>
    <row r="16" spans="1:6">
      <c r="A16" s="18" t="s">
        <v>14</v>
      </c>
      <c r="B16" s="19">
        <f>B10</f>
        <v>16323</v>
      </c>
      <c r="C16" s="24">
        <f>B16*100/B19</f>
        <v>0.69317753294536111</v>
      </c>
      <c r="D16" s="19">
        <f>D10</f>
        <v>18097</v>
      </c>
      <c r="E16" s="20">
        <f>D16*100/D19</f>
        <v>0.74500966614740627</v>
      </c>
      <c r="F16" s="21"/>
    </row>
    <row r="17" spans="1:6">
      <c r="A17" s="18" t="s">
        <v>15</v>
      </c>
      <c r="B17" s="19">
        <f>B14</f>
        <v>3470209</v>
      </c>
      <c r="C17" s="24"/>
      <c r="D17" s="19">
        <f>D14</f>
        <v>3514152</v>
      </c>
      <c r="E17" s="20"/>
      <c r="F17" s="21"/>
    </row>
    <row r="18" spans="1:6">
      <c r="A18" s="6" t="s">
        <v>16</v>
      </c>
      <c r="B18" s="7">
        <v>-1131724</v>
      </c>
      <c r="C18" s="22"/>
      <c r="D18" s="7">
        <v>-1103153</v>
      </c>
      <c r="E18" s="22"/>
      <c r="F18" s="9"/>
    </row>
    <row r="19" spans="1:6">
      <c r="A19" s="10" t="s">
        <v>17</v>
      </c>
      <c r="B19" s="11">
        <f>SUM(B16:B18)</f>
        <v>2354808</v>
      </c>
      <c r="C19" s="23">
        <v>100</v>
      </c>
      <c r="D19" s="11">
        <f>SUM(D16:D18)</f>
        <v>2429096</v>
      </c>
      <c r="E19" s="23">
        <v>100</v>
      </c>
      <c r="F19" s="13"/>
    </row>
    <row r="20" spans="1:6">
      <c r="A20" s="14"/>
      <c r="B20" s="15"/>
      <c r="C20" s="20"/>
      <c r="D20" s="15"/>
      <c r="E20" s="20"/>
      <c r="F20" s="17"/>
    </row>
    <row r="21" spans="1:6">
      <c r="A21" s="18" t="s">
        <v>18</v>
      </c>
      <c r="B21" s="19">
        <f>B19</f>
        <v>2354808</v>
      </c>
      <c r="C21" s="20"/>
      <c r="D21" s="19">
        <f>D19</f>
        <v>2429096</v>
      </c>
      <c r="E21" s="20"/>
      <c r="F21" s="21"/>
    </row>
    <row r="22" spans="1:6">
      <c r="A22" s="6" t="s">
        <v>19</v>
      </c>
      <c r="B22" s="7">
        <v>0</v>
      </c>
      <c r="C22" s="22"/>
      <c r="D22" s="7">
        <v>0</v>
      </c>
      <c r="E22" s="22"/>
      <c r="F22" s="9"/>
    </row>
    <row r="23" spans="1:6">
      <c r="A23" s="6" t="s">
        <v>20</v>
      </c>
      <c r="B23" s="7">
        <v>-168411</v>
      </c>
      <c r="C23" s="22"/>
      <c r="D23" s="7">
        <v>-164541</v>
      </c>
      <c r="E23" s="22"/>
      <c r="F23" s="9"/>
    </row>
    <row r="24" spans="1:6">
      <c r="A24" s="6" t="s">
        <v>21</v>
      </c>
      <c r="B24" s="7">
        <f>-1994471-527644</f>
        <v>-2522115</v>
      </c>
      <c r="C24" s="22"/>
      <c r="D24" s="7">
        <f>-1846286-515880</f>
        <v>-2362166</v>
      </c>
      <c r="E24" s="22"/>
      <c r="F24" s="9"/>
    </row>
    <row r="25" spans="1:6">
      <c r="A25" s="10" t="s">
        <v>22</v>
      </c>
      <c r="B25" s="11">
        <f>SUM(B21:B24)</f>
        <v>-335718</v>
      </c>
      <c r="C25" s="23"/>
      <c r="D25" s="11">
        <f>SUM(D21:D24)</f>
        <v>-97611</v>
      </c>
      <c r="E25" s="23"/>
      <c r="F25" s="25"/>
    </row>
    <row r="26" spans="1:6">
      <c r="A26" s="14"/>
      <c r="B26" s="15"/>
      <c r="C26" s="20"/>
      <c r="D26" s="15"/>
      <c r="E26" s="20"/>
      <c r="F26" s="9"/>
    </row>
    <row r="27" spans="1:6">
      <c r="A27" s="18" t="s">
        <v>23</v>
      </c>
      <c r="B27" s="19">
        <f>B25</f>
        <v>-335718</v>
      </c>
      <c r="C27" s="20"/>
      <c r="D27" s="19">
        <f>D25</f>
        <v>-97611</v>
      </c>
      <c r="E27" s="20"/>
      <c r="F27" s="9"/>
    </row>
    <row r="28" spans="1:6">
      <c r="A28" s="6" t="s">
        <v>24</v>
      </c>
      <c r="B28" s="7">
        <f>-118027-63149</f>
        <v>-181176</v>
      </c>
      <c r="C28" s="22"/>
      <c r="D28" s="7">
        <f>-102424-46567</f>
        <v>-148991</v>
      </c>
      <c r="E28" s="22"/>
      <c r="F28" s="9"/>
    </row>
    <row r="29" spans="1:6">
      <c r="A29" s="6" t="s">
        <v>25</v>
      </c>
      <c r="B29" s="7">
        <v>248322</v>
      </c>
      <c r="C29" s="22"/>
      <c r="D29" s="7">
        <v>209655</v>
      </c>
      <c r="E29" s="22"/>
      <c r="F29" s="9"/>
    </row>
    <row r="30" spans="1:6">
      <c r="A30" s="6" t="s">
        <v>26</v>
      </c>
      <c r="B30" s="7">
        <f>-6489+6</f>
        <v>-6483</v>
      </c>
      <c r="C30" s="22"/>
      <c r="D30" s="7">
        <v>-6554</v>
      </c>
      <c r="E30" s="22"/>
      <c r="F30" s="9"/>
    </row>
    <row r="31" spans="1:6">
      <c r="A31" s="10" t="s">
        <v>27</v>
      </c>
      <c r="B31" s="11">
        <f>SUM(B27:B30)</f>
        <v>-275055</v>
      </c>
      <c r="C31" s="23"/>
      <c r="D31" s="11">
        <f>SUM(D27:D30)</f>
        <v>-43501</v>
      </c>
      <c r="E31" s="23"/>
      <c r="F31" s="25"/>
    </row>
    <row r="32" spans="1:6">
      <c r="A32" s="14"/>
      <c r="B32" s="15"/>
      <c r="C32" s="20"/>
      <c r="D32" s="15"/>
      <c r="E32" s="20"/>
      <c r="F32" s="26"/>
    </row>
    <row r="33" spans="1:6">
      <c r="A33" s="18" t="s">
        <v>28</v>
      </c>
      <c r="B33" s="19">
        <f>B31</f>
        <v>-275055</v>
      </c>
      <c r="C33" s="20"/>
      <c r="D33" s="19">
        <f>D31</f>
        <v>-43501</v>
      </c>
      <c r="E33" s="20"/>
      <c r="F33" s="27"/>
    </row>
    <row r="34" spans="1:6">
      <c r="A34" s="6" t="s">
        <v>29</v>
      </c>
      <c r="B34" s="7">
        <v>0</v>
      </c>
      <c r="C34" s="22"/>
      <c r="D34" s="7">
        <v>0</v>
      </c>
      <c r="E34" s="22"/>
      <c r="F34" s="27"/>
    </row>
    <row r="35" spans="1:6">
      <c r="A35" s="6" t="s">
        <v>30</v>
      </c>
      <c r="B35" s="7">
        <v>-5694</v>
      </c>
      <c r="C35" s="22"/>
      <c r="D35" s="7">
        <v>293</v>
      </c>
      <c r="E35" s="22"/>
      <c r="F35" s="28"/>
    </row>
    <row r="36" spans="1:6">
      <c r="A36" s="10" t="s">
        <v>31</v>
      </c>
      <c r="B36" s="11">
        <f>SUM(B33:B35)</f>
        <v>-280749</v>
      </c>
      <c r="C36" s="23"/>
      <c r="D36" s="11">
        <f>SUM(D33:D35)</f>
        <v>-43208</v>
      </c>
      <c r="E36" s="23"/>
      <c r="F36" s="29"/>
    </row>
    <row r="37" spans="1:6">
      <c r="A37" s="14"/>
      <c r="B37" s="15"/>
      <c r="C37" s="20"/>
      <c r="D37" s="15"/>
      <c r="E37" s="20"/>
      <c r="F37" s="26"/>
    </row>
    <row r="38" spans="1:6">
      <c r="A38" s="18" t="s">
        <v>32</v>
      </c>
      <c r="B38" s="19">
        <f>B36</f>
        <v>-280749</v>
      </c>
      <c r="C38" s="20"/>
      <c r="D38" s="19">
        <f>D36</f>
        <v>-43208</v>
      </c>
      <c r="E38" s="20"/>
      <c r="F38" s="27"/>
    </row>
    <row r="39" spans="1:6">
      <c r="A39" s="6" t="s">
        <v>33</v>
      </c>
      <c r="B39" s="7">
        <v>254154</v>
      </c>
      <c r="C39" s="22"/>
      <c r="D39" s="7">
        <v>15650</v>
      </c>
      <c r="E39" s="22"/>
      <c r="F39" s="27"/>
    </row>
    <row r="40" spans="1:6">
      <c r="A40" s="6" t="s">
        <v>34</v>
      </c>
      <c r="B40" s="7">
        <v>0</v>
      </c>
      <c r="C40" s="22"/>
      <c r="D40" s="7">
        <v>0</v>
      </c>
      <c r="E40" s="22"/>
      <c r="F40" s="27"/>
    </row>
    <row r="41" spans="1:6">
      <c r="A41" s="6" t="s">
        <v>35</v>
      </c>
      <c r="B41" s="7">
        <v>-3750</v>
      </c>
      <c r="C41" s="22"/>
      <c r="D41" s="7">
        <v>-3750</v>
      </c>
      <c r="E41" s="22"/>
      <c r="F41" s="27"/>
    </row>
    <row r="42" spans="1:6" ht="15.75" thickBot="1">
      <c r="A42" s="30" t="s">
        <v>36</v>
      </c>
      <c r="B42" s="31">
        <f>SUM(B38:B41)</f>
        <v>-30345</v>
      </c>
      <c r="C42" s="32"/>
      <c r="D42" s="31">
        <f>SUM(D38:D41)</f>
        <v>-31308</v>
      </c>
      <c r="E42" s="32"/>
      <c r="F42" s="33"/>
    </row>
  </sheetData>
  <mergeCells count="3">
    <mergeCell ref="A1:F1"/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Videoscop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pkremp</dc:creator>
  <cp:lastModifiedBy>pkremp</cp:lastModifiedBy>
  <dcterms:created xsi:type="dcterms:W3CDTF">2010-03-11T09:48:18Z</dcterms:created>
  <dcterms:modified xsi:type="dcterms:W3CDTF">2010-03-11T09:49:12Z</dcterms:modified>
</cp:coreProperties>
</file>