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40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41" i="1"/>
  <c r="I40"/>
  <c r="I39"/>
  <c r="G38"/>
  <c r="I38" s="1"/>
  <c r="G36"/>
  <c r="I36" s="1"/>
  <c r="G35"/>
  <c r="I35" s="1"/>
  <c r="G34"/>
  <c r="I34" s="1"/>
  <c r="G33"/>
  <c r="I33" s="1"/>
  <c r="G32"/>
  <c r="I32" s="1"/>
  <c r="G31"/>
  <c r="I31" s="1"/>
  <c r="H30"/>
  <c r="H37" s="1"/>
  <c r="F30"/>
  <c r="F37" s="1"/>
  <c r="D30"/>
  <c r="D37" s="1"/>
  <c r="G29"/>
  <c r="I29" s="1"/>
  <c r="G28"/>
  <c r="I28" s="1"/>
  <c r="G27"/>
  <c r="I27" s="1"/>
  <c r="G26"/>
  <c r="G30" s="1"/>
  <c r="G37" s="1"/>
  <c r="I25"/>
  <c r="H23"/>
  <c r="F23"/>
  <c r="D23"/>
  <c r="G22"/>
  <c r="I22" s="1"/>
  <c r="G21"/>
  <c r="I21" s="1"/>
  <c r="G20"/>
  <c r="I20" s="1"/>
  <c r="G19"/>
  <c r="I19" s="1"/>
  <c r="G18"/>
  <c r="G23" s="1"/>
  <c r="H17"/>
  <c r="F17"/>
  <c r="D17"/>
  <c r="I16"/>
  <c r="G15"/>
  <c r="I15" s="1"/>
  <c r="G14"/>
  <c r="I14" s="1"/>
  <c r="G13"/>
  <c r="I13" s="1"/>
  <c r="G12"/>
  <c r="G17" s="1"/>
  <c r="I11"/>
  <c r="H10"/>
  <c r="H24" s="1"/>
  <c r="H42" s="1"/>
  <c r="G10"/>
  <c r="G24" s="1"/>
  <c r="F10"/>
  <c r="F24" s="1"/>
  <c r="F42" s="1"/>
  <c r="D10"/>
  <c r="D24" s="1"/>
  <c r="D42" s="1"/>
  <c r="I9"/>
  <c r="I8"/>
  <c r="I7"/>
  <c r="I6"/>
  <c r="I5"/>
  <c r="I4"/>
  <c r="I10" s="1"/>
  <c r="G42" l="1"/>
  <c r="I12"/>
  <c r="I17" s="1"/>
  <c r="I24" s="1"/>
  <c r="I18"/>
  <c r="I23" s="1"/>
  <c r="I26"/>
  <c r="I30" s="1"/>
  <c r="I37" s="1"/>
  <c r="I42" l="1"/>
</calcChain>
</file>

<file path=xl/sharedStrings.xml><?xml version="1.0" encoding="utf-8"?>
<sst xmlns="http://schemas.openxmlformats.org/spreadsheetml/2006/main" count="107" uniqueCount="107">
  <si>
    <t>BILAN clôture</t>
  </si>
  <si>
    <t>Actif Bilan</t>
  </si>
  <si>
    <t>Brut</t>
  </si>
  <si>
    <t>Dépréciation</t>
  </si>
  <si>
    <t>N</t>
  </si>
  <si>
    <t>N-1</t>
  </si>
  <si>
    <t>Variation annuelle</t>
  </si>
  <si>
    <t>Actif Immobilisé</t>
  </si>
  <si>
    <t>AA</t>
  </si>
  <si>
    <t/>
  </si>
  <si>
    <t xml:space="preserve">        Frais d'etablissement</t>
  </si>
  <si>
    <t>AB</t>
  </si>
  <si>
    <t>AC</t>
  </si>
  <si>
    <t xml:space="preserve">        Frais de R et D</t>
  </si>
  <si>
    <t>AD</t>
  </si>
  <si>
    <t>AE</t>
  </si>
  <si>
    <t xml:space="preserve">        Concessions, brevets</t>
  </si>
  <si>
    <t>AF</t>
  </si>
  <si>
    <t>AG</t>
  </si>
  <si>
    <t xml:space="preserve">        Fonds commercial</t>
  </si>
  <si>
    <t>AH</t>
  </si>
  <si>
    <t>AI</t>
  </si>
  <si>
    <t xml:space="preserve">        Autres immos incorporelles</t>
  </si>
  <si>
    <t>AJ</t>
  </si>
  <si>
    <t>AK</t>
  </si>
  <si>
    <t xml:space="preserve">        Avances et acptes / imm. inc.</t>
  </si>
  <si>
    <t>AL</t>
  </si>
  <si>
    <t>Sous total Immos Incorporelles</t>
  </si>
  <si>
    <t xml:space="preserve">        Terrains</t>
  </si>
  <si>
    <t>AN</t>
  </si>
  <si>
    <t>AO</t>
  </si>
  <si>
    <t xml:space="preserve">        Constructions</t>
  </si>
  <si>
    <t>AP</t>
  </si>
  <si>
    <t>AQ</t>
  </si>
  <si>
    <t xml:space="preserve">        Instal. techn., mat. et out.</t>
  </si>
  <si>
    <t>AR</t>
  </si>
  <si>
    <t>AS</t>
  </si>
  <si>
    <t xml:space="preserve">        Autres immos corporelles</t>
  </si>
  <si>
    <t>AT</t>
  </si>
  <si>
    <t>AU</t>
  </si>
  <si>
    <t xml:space="preserve">        Immobilisations en cours</t>
  </si>
  <si>
    <t>AV</t>
  </si>
  <si>
    <t>AW</t>
  </si>
  <si>
    <t xml:space="preserve">        Av. et acptes / imm. corp.</t>
  </si>
  <si>
    <t>AX</t>
  </si>
  <si>
    <t>Sous total Immos Corporelles</t>
  </si>
  <si>
    <t xml:space="preserve">        Participations</t>
  </si>
  <si>
    <t>AZ</t>
  </si>
  <si>
    <t>BA</t>
  </si>
  <si>
    <t xml:space="preserve">        Creances rattachees particip.</t>
  </si>
  <si>
    <t>BB</t>
  </si>
  <si>
    <t>BC</t>
  </si>
  <si>
    <t xml:space="preserve">        Autres titres immobilises</t>
  </si>
  <si>
    <t>BD</t>
  </si>
  <si>
    <t>BE</t>
  </si>
  <si>
    <t xml:space="preserve">        Prets</t>
  </si>
  <si>
    <t>BF</t>
  </si>
  <si>
    <t>BG</t>
  </si>
  <si>
    <t xml:space="preserve">        Autres immos financieres</t>
  </si>
  <si>
    <t>BH</t>
  </si>
  <si>
    <t>BI</t>
  </si>
  <si>
    <t>Sous total Immos Financières</t>
  </si>
  <si>
    <t>TOTAL ACTIF IMMOBILISE (I)</t>
  </si>
  <si>
    <t>Actif Circulant</t>
  </si>
  <si>
    <t xml:space="preserve">        Matieres premieres, approv.</t>
  </si>
  <si>
    <t>BL</t>
  </si>
  <si>
    <t>BM</t>
  </si>
  <si>
    <t xml:space="preserve">        En cours prod. biens</t>
  </si>
  <si>
    <t>BN</t>
  </si>
  <si>
    <t>BO</t>
  </si>
  <si>
    <t xml:space="preserve">        En cours prod. services</t>
  </si>
  <si>
    <t>BP</t>
  </si>
  <si>
    <t>BQ</t>
  </si>
  <si>
    <t xml:space="preserve">        Produits intermédiaires et finis</t>
  </si>
  <si>
    <t>BR</t>
  </si>
  <si>
    <t>BS</t>
  </si>
  <si>
    <t xml:space="preserve">        Marchandises</t>
  </si>
  <si>
    <t>BT</t>
  </si>
  <si>
    <t>BU</t>
  </si>
  <si>
    <t>Sous total Stocks</t>
  </si>
  <si>
    <t>Avances et acptes sur cmdes</t>
  </si>
  <si>
    <t>BV</t>
  </si>
  <si>
    <t>BW</t>
  </si>
  <si>
    <t xml:space="preserve">Clients et cptes rattaches </t>
  </si>
  <si>
    <t>BX</t>
  </si>
  <si>
    <t>BY</t>
  </si>
  <si>
    <t xml:space="preserve">Autres creances </t>
  </si>
  <si>
    <t>BZ</t>
  </si>
  <si>
    <t>CA</t>
  </si>
  <si>
    <t>Capital sousc. appele non verse</t>
  </si>
  <si>
    <t>CB</t>
  </si>
  <si>
    <t>Valeurs mobilieres de placement</t>
  </si>
  <si>
    <t>CD</t>
  </si>
  <si>
    <t>CE</t>
  </si>
  <si>
    <t>Disponibilites</t>
  </si>
  <si>
    <t>CF</t>
  </si>
  <si>
    <t>TOTAL ACTIF CIRCULANT (II)</t>
  </si>
  <si>
    <t>Cpt Régul</t>
  </si>
  <si>
    <t>Charges constatees d'avance</t>
  </si>
  <si>
    <t>CH</t>
  </si>
  <si>
    <t>Charges a repartir</t>
  </si>
  <si>
    <t>CL</t>
  </si>
  <si>
    <t>Primes de remboursement oblig.</t>
  </si>
  <si>
    <t>CM</t>
  </si>
  <si>
    <t>Ecarts conversion actif</t>
  </si>
  <si>
    <t>CN</t>
  </si>
  <si>
    <t>TOTAL GENERAL ACTIF</t>
  </si>
</sst>
</file>

<file path=xl/styles.xml><?xml version="1.0" encoding="utf-8"?>
<styleSheet xmlns="http://schemas.openxmlformats.org/spreadsheetml/2006/main">
  <numFmts count="4">
    <numFmt numFmtId="164" formatCode="#,##0,&quot; &quot;;[Red]\(#,##0,\)"/>
    <numFmt numFmtId="165" formatCode="\+0%;[Red]\-0%;&quot;-&quot;"/>
    <numFmt numFmtId="166" formatCode="#,##0&quot; &quot;;[Red]\(#,##0\)"/>
    <numFmt numFmtId="167" formatCode="#,##0;[Red]#,##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8"/>
      <name val="Arial"/>
    </font>
    <font>
      <sz val="7"/>
      <name val="Arial"/>
    </font>
    <font>
      <sz val="8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i/>
      <sz val="7"/>
      <name val="Arial"/>
    </font>
    <font>
      <sz val="5"/>
      <color theme="1"/>
      <name val="Calibri"/>
      <family val="2"/>
      <scheme val="minor"/>
    </font>
    <font>
      <b/>
      <sz val="8"/>
      <name val="Arial"/>
    </font>
    <font>
      <b/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14" fontId="4" fillId="3" borderId="6" xfId="1" applyNumberFormat="1" applyFont="1" applyFill="1" applyBorder="1" applyAlignment="1" applyProtection="1">
      <alignment horizontal="center" vertical="center"/>
      <protection hidden="1"/>
    </xf>
    <xf numFmtId="165" fontId="5" fillId="3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8" xfId="1" applyFont="1" applyBorder="1" applyProtection="1">
      <protection hidden="1"/>
    </xf>
    <xf numFmtId="0" fontId="8" fillId="0" borderId="9" xfId="1" applyFont="1" applyBorder="1" applyAlignment="1" applyProtection="1">
      <alignment horizontal="center"/>
      <protection hidden="1"/>
    </xf>
    <xf numFmtId="166" fontId="9" fillId="0" borderId="10" xfId="1" applyNumberFormat="1" applyFont="1" applyBorder="1" applyProtection="1">
      <protection hidden="1"/>
    </xf>
    <xf numFmtId="164" fontId="10" fillId="0" borderId="11" xfId="1" applyNumberFormat="1" applyFont="1" applyFill="1" applyBorder="1" applyAlignment="1" applyProtection="1">
      <alignment horizontal="center"/>
      <protection hidden="1"/>
    </xf>
    <xf numFmtId="166" fontId="9" fillId="0" borderId="10" xfId="1" applyNumberFormat="1" applyFont="1" applyFill="1" applyBorder="1" applyProtection="1">
      <protection hidden="1"/>
    </xf>
    <xf numFmtId="166" fontId="9" fillId="0" borderId="12" xfId="1" applyNumberFormat="1" applyFont="1" applyBorder="1" applyProtection="1">
      <protection hidden="1"/>
    </xf>
    <xf numFmtId="0" fontId="7" fillId="0" borderId="13" xfId="1" applyFont="1" applyBorder="1" applyProtection="1">
      <protection hidden="1"/>
    </xf>
    <xf numFmtId="0" fontId="8" fillId="0" borderId="14" xfId="1" applyFont="1" applyBorder="1" applyAlignment="1" applyProtection="1">
      <alignment horizontal="center"/>
      <protection hidden="1"/>
    </xf>
    <xf numFmtId="166" fontId="9" fillId="0" borderId="15" xfId="1" applyNumberFormat="1" applyFont="1" applyBorder="1" applyProtection="1">
      <protection hidden="1"/>
    </xf>
    <xf numFmtId="167" fontId="9" fillId="0" borderId="15" xfId="1" applyNumberFormat="1" applyFont="1" applyBorder="1" applyProtection="1">
      <protection hidden="1"/>
    </xf>
    <xf numFmtId="166" fontId="9" fillId="0" borderId="16" xfId="1" applyNumberFormat="1" applyFont="1" applyBorder="1" applyProtection="1">
      <protection hidden="1"/>
    </xf>
    <xf numFmtId="0" fontId="11" fillId="0" borderId="17" xfId="1" applyFont="1" applyBorder="1" applyAlignment="1" applyProtection="1">
      <alignment horizontal="right"/>
      <protection hidden="1"/>
    </xf>
    <xf numFmtId="0" fontId="12" fillId="0" borderId="18" xfId="1" applyFont="1" applyBorder="1" applyAlignment="1" applyProtection="1">
      <alignment horizontal="center"/>
      <protection hidden="1"/>
    </xf>
    <xf numFmtId="166" fontId="11" fillId="0" borderId="19" xfId="1" applyNumberFormat="1" applyFont="1" applyBorder="1" applyProtection="1">
      <protection hidden="1"/>
    </xf>
    <xf numFmtId="166" fontId="11" fillId="0" borderId="20" xfId="1" applyNumberFormat="1" applyFont="1" applyBorder="1" applyProtection="1">
      <protection hidden="1"/>
    </xf>
    <xf numFmtId="167" fontId="9" fillId="0" borderId="21" xfId="1" applyNumberFormat="1" applyFont="1" applyBorder="1" applyProtection="1">
      <protection hidden="1"/>
    </xf>
    <xf numFmtId="0" fontId="11" fillId="0" borderId="22" xfId="1" applyFont="1" applyBorder="1" applyAlignment="1" applyProtection="1">
      <alignment horizontal="right"/>
      <protection hidden="1"/>
    </xf>
    <xf numFmtId="0" fontId="12" fillId="0" borderId="23" xfId="1" applyFont="1" applyBorder="1" applyAlignment="1" applyProtection="1">
      <alignment horizontal="center"/>
      <protection hidden="1"/>
    </xf>
    <xf numFmtId="166" fontId="11" fillId="0" borderId="24" xfId="1" applyNumberFormat="1" applyFont="1" applyBorder="1" applyProtection="1">
      <protection hidden="1"/>
    </xf>
    <xf numFmtId="166" fontId="11" fillId="0" borderId="25" xfId="1" applyNumberFormat="1" applyFont="1" applyBorder="1" applyProtection="1">
      <protection hidden="1"/>
    </xf>
    <xf numFmtId="0" fontId="12" fillId="0" borderId="27" xfId="1" applyFont="1" applyBorder="1" applyAlignment="1" applyProtection="1">
      <alignment horizontal="center"/>
      <protection hidden="1"/>
    </xf>
    <xf numFmtId="166" fontId="11" fillId="0" borderId="28" xfId="1" applyNumberFormat="1" applyFont="1" applyBorder="1" applyProtection="1">
      <protection hidden="1"/>
    </xf>
    <xf numFmtId="166" fontId="11" fillId="0" borderId="29" xfId="1" applyNumberFormat="1" applyFont="1" applyBorder="1" applyProtection="1">
      <protection hidden="1"/>
    </xf>
    <xf numFmtId="0" fontId="7" fillId="0" borderId="8" xfId="1" applyFont="1" applyBorder="1" applyAlignment="1" applyProtection="1">
      <protection hidden="1"/>
    </xf>
    <xf numFmtId="0" fontId="9" fillId="0" borderId="13" xfId="1" applyFont="1" applyBorder="1" applyAlignment="1" applyProtection="1">
      <alignment vertical="center" wrapText="1"/>
      <protection hidden="1"/>
    </xf>
    <xf numFmtId="0" fontId="9" fillId="0" borderId="13" xfId="1" applyFont="1" applyBorder="1" applyProtection="1">
      <protection hidden="1"/>
    </xf>
    <xf numFmtId="0" fontId="9" fillId="0" borderId="13" xfId="1" applyFont="1" applyBorder="1" applyAlignment="1" applyProtection="1">
      <protection hidden="1"/>
    </xf>
    <xf numFmtId="164" fontId="10" fillId="0" borderId="0" xfId="1" applyNumberFormat="1" applyFont="1" applyFill="1" applyBorder="1" applyAlignment="1" applyProtection="1">
      <alignment horizontal="center"/>
      <protection hidden="1"/>
    </xf>
    <xf numFmtId="166" fontId="9" fillId="0" borderId="15" xfId="1" applyNumberFormat="1" applyFont="1" applyFill="1" applyBorder="1" applyProtection="1">
      <protection hidden="1"/>
    </xf>
    <xf numFmtId="0" fontId="14" fillId="0" borderId="32" xfId="1" applyFont="1" applyBorder="1" applyAlignment="1" applyProtection="1">
      <alignment horizontal="right"/>
      <protection hidden="1"/>
    </xf>
    <xf numFmtId="0" fontId="15" fillId="0" borderId="33" xfId="1" applyFont="1" applyBorder="1" applyAlignment="1" applyProtection="1">
      <alignment horizontal="center"/>
      <protection hidden="1"/>
    </xf>
    <xf numFmtId="166" fontId="5" fillId="0" borderId="34" xfId="1" applyNumberFormat="1" applyFont="1" applyBorder="1" applyProtection="1">
      <protection hidden="1"/>
    </xf>
    <xf numFmtId="166" fontId="5" fillId="0" borderId="35" xfId="1" applyNumberFormat="1" applyFont="1" applyBorder="1" applyProtection="1">
      <protection hidden="1"/>
    </xf>
    <xf numFmtId="166" fontId="5" fillId="0" borderId="36" xfId="1" applyNumberFormat="1" applyFont="1" applyBorder="1" applyProtection="1">
      <protection hidden="1"/>
    </xf>
    <xf numFmtId="0" fontId="13" fillId="0" borderId="7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4" fontId="4" fillId="3" borderId="4" xfId="1" applyNumberFormat="1" applyFont="1" applyFill="1" applyBorder="1" applyAlignment="1" applyProtection="1">
      <alignment horizontal="center" vertical="center"/>
      <protection hidden="1"/>
    </xf>
    <xf numFmtId="14" fontId="4" fillId="3" borderId="5" xfId="1" applyNumberFormat="1" applyFont="1" applyFill="1" applyBorder="1" applyAlignment="1" applyProtection="1">
      <alignment horizontal="center" vertical="center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</cellXfs>
  <cellStyles count="2">
    <cellStyle name="Normal" xfId="0" builtinId="0"/>
    <cellStyle name="Normal_Projet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sqref="A1:I42"/>
    </sheetView>
  </sheetViews>
  <sheetFormatPr baseColWidth="10" defaultRowHeight="15"/>
  <cols>
    <col min="2" max="2" width="30.5703125" customWidth="1"/>
  </cols>
  <sheetData>
    <row r="1" spans="1:9" ht="15.75" thickBot="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3.25" thickBot="1">
      <c r="A2" s="40" t="s">
        <v>1</v>
      </c>
      <c r="B2" s="41"/>
      <c r="C2" s="42" t="s">
        <v>2</v>
      </c>
      <c r="D2" s="43"/>
      <c r="E2" s="44" t="s">
        <v>3</v>
      </c>
      <c r="F2" s="45"/>
      <c r="G2" s="1" t="s">
        <v>4</v>
      </c>
      <c r="H2" s="1" t="s">
        <v>5</v>
      </c>
      <c r="I2" s="2" t="s">
        <v>6</v>
      </c>
    </row>
    <row r="3" spans="1:9" ht="15.75" thickTop="1">
      <c r="A3" s="46" t="s">
        <v>7</v>
      </c>
      <c r="B3" s="3"/>
      <c r="C3" s="4" t="s">
        <v>8</v>
      </c>
      <c r="D3" s="5">
        <v>0</v>
      </c>
      <c r="E3" s="6"/>
      <c r="F3" s="7"/>
      <c r="G3" s="8">
        <v>0</v>
      </c>
      <c r="H3" s="8">
        <v>0</v>
      </c>
      <c r="I3" s="8" t="s">
        <v>9</v>
      </c>
    </row>
    <row r="4" spans="1:9">
      <c r="A4" s="46"/>
      <c r="B4" s="9" t="s">
        <v>10</v>
      </c>
      <c r="C4" s="10" t="s">
        <v>11</v>
      </c>
      <c r="D4" s="11">
        <v>0</v>
      </c>
      <c r="E4" s="10" t="s">
        <v>12</v>
      </c>
      <c r="F4" s="12">
        <v>0</v>
      </c>
      <c r="G4" s="13">
        <v>0</v>
      </c>
      <c r="H4" s="13">
        <v>0</v>
      </c>
      <c r="I4" s="13">
        <f t="shared" ref="I4:I9" si="0">G4-H4</f>
        <v>0</v>
      </c>
    </row>
    <row r="5" spans="1:9">
      <c r="A5" s="46"/>
      <c r="B5" s="9" t="s">
        <v>13</v>
      </c>
      <c r="C5" s="10" t="s">
        <v>14</v>
      </c>
      <c r="D5" s="11">
        <v>0</v>
      </c>
      <c r="E5" s="10" t="s">
        <v>15</v>
      </c>
      <c r="F5" s="12">
        <v>0</v>
      </c>
      <c r="G5" s="13">
        <v>0</v>
      </c>
      <c r="H5" s="13">
        <v>0</v>
      </c>
      <c r="I5" s="13">
        <f t="shared" si="0"/>
        <v>0</v>
      </c>
    </row>
    <row r="6" spans="1:9">
      <c r="A6" s="46"/>
      <c r="B6" s="9" t="s">
        <v>16</v>
      </c>
      <c r="C6" s="10" t="s">
        <v>17</v>
      </c>
      <c r="D6" s="11">
        <v>0</v>
      </c>
      <c r="E6" s="10" t="s">
        <v>18</v>
      </c>
      <c r="F6" s="12">
        <v>0</v>
      </c>
      <c r="G6" s="13">
        <v>0</v>
      </c>
      <c r="H6" s="13">
        <v>0</v>
      </c>
      <c r="I6" s="13">
        <f t="shared" si="0"/>
        <v>0</v>
      </c>
    </row>
    <row r="7" spans="1:9">
      <c r="A7" s="46"/>
      <c r="B7" s="9" t="s">
        <v>19</v>
      </c>
      <c r="C7" s="10" t="s">
        <v>20</v>
      </c>
      <c r="D7" s="11">
        <v>1378317</v>
      </c>
      <c r="E7" s="10" t="s">
        <v>21</v>
      </c>
      <c r="F7" s="12">
        <v>0</v>
      </c>
      <c r="G7" s="13">
        <v>1378318</v>
      </c>
      <c r="H7" s="13">
        <v>1838146</v>
      </c>
      <c r="I7" s="13">
        <f t="shared" si="0"/>
        <v>-459828</v>
      </c>
    </row>
    <row r="8" spans="1:9">
      <c r="A8" s="46"/>
      <c r="B8" s="9" t="s">
        <v>22</v>
      </c>
      <c r="C8" s="10" t="s">
        <v>23</v>
      </c>
      <c r="D8" s="11">
        <v>0</v>
      </c>
      <c r="E8" s="10" t="s">
        <v>24</v>
      </c>
      <c r="F8" s="12">
        <v>0</v>
      </c>
      <c r="G8" s="13">
        <v>0</v>
      </c>
      <c r="H8" s="13">
        <v>0</v>
      </c>
      <c r="I8" s="13">
        <f t="shared" si="0"/>
        <v>0</v>
      </c>
    </row>
    <row r="9" spans="1:9">
      <c r="A9" s="46"/>
      <c r="B9" s="3" t="s">
        <v>25</v>
      </c>
      <c r="C9" s="4" t="s">
        <v>26</v>
      </c>
      <c r="D9" s="5">
        <v>0</v>
      </c>
      <c r="E9" s="6"/>
      <c r="F9" s="7"/>
      <c r="G9" s="8">
        <v>0</v>
      </c>
      <c r="H9" s="8">
        <v>0</v>
      </c>
      <c r="I9" s="13">
        <f t="shared" si="0"/>
        <v>0</v>
      </c>
    </row>
    <row r="10" spans="1:9">
      <c r="A10" s="46"/>
      <c r="B10" s="14" t="s">
        <v>27</v>
      </c>
      <c r="C10" s="15"/>
      <c r="D10" s="16">
        <f>SUM(D4:D9)</f>
        <v>1378317</v>
      </c>
      <c r="E10" s="15"/>
      <c r="F10" s="16">
        <f>SUM(F4:F8)</f>
        <v>0</v>
      </c>
      <c r="G10" s="17">
        <f>SUM(G4:G9)</f>
        <v>1378318</v>
      </c>
      <c r="H10" s="17">
        <f>SUM(H4:H9)</f>
        <v>1838146</v>
      </c>
      <c r="I10" s="17">
        <f>SUM(I4:I9)</f>
        <v>-459828</v>
      </c>
    </row>
    <row r="11" spans="1:9">
      <c r="A11" s="46"/>
      <c r="B11" s="9" t="s">
        <v>28</v>
      </c>
      <c r="C11" s="10" t="s">
        <v>29</v>
      </c>
      <c r="D11" s="11">
        <v>13948</v>
      </c>
      <c r="E11" s="10" t="s">
        <v>30</v>
      </c>
      <c r="F11" s="18">
        <v>0</v>
      </c>
      <c r="G11" s="13">
        <v>13948</v>
      </c>
      <c r="H11" s="13">
        <v>13948</v>
      </c>
      <c r="I11" s="13">
        <f t="shared" ref="I11:I16" si="1">G11-H11</f>
        <v>0</v>
      </c>
    </row>
    <row r="12" spans="1:9">
      <c r="A12" s="46"/>
      <c r="B12" s="9" t="s">
        <v>31</v>
      </c>
      <c r="C12" s="10" t="s">
        <v>32</v>
      </c>
      <c r="D12" s="11">
        <v>1334917</v>
      </c>
      <c r="E12" s="10" t="s">
        <v>33</v>
      </c>
      <c r="F12" s="12">
        <v>855536</v>
      </c>
      <c r="G12" s="13">
        <f>D12-F12</f>
        <v>479381</v>
      </c>
      <c r="H12" s="13">
        <v>551585</v>
      </c>
      <c r="I12" s="13">
        <f t="shared" si="1"/>
        <v>-72204</v>
      </c>
    </row>
    <row r="13" spans="1:9">
      <c r="A13" s="46"/>
      <c r="B13" s="9" t="s">
        <v>34</v>
      </c>
      <c r="C13" s="10" t="s">
        <v>35</v>
      </c>
      <c r="D13" s="11">
        <v>746809</v>
      </c>
      <c r="E13" s="10" t="s">
        <v>36</v>
      </c>
      <c r="F13" s="12">
        <v>652673</v>
      </c>
      <c r="G13" s="13">
        <f>D13-F13</f>
        <v>94136</v>
      </c>
      <c r="H13" s="13">
        <v>114051</v>
      </c>
      <c r="I13" s="13">
        <f t="shared" si="1"/>
        <v>-19915</v>
      </c>
    </row>
    <row r="14" spans="1:9">
      <c r="A14" s="46"/>
      <c r="B14" s="9" t="s">
        <v>37</v>
      </c>
      <c r="C14" s="10" t="s">
        <v>38</v>
      </c>
      <c r="D14" s="11">
        <v>554244</v>
      </c>
      <c r="E14" s="10" t="s">
        <v>39</v>
      </c>
      <c r="F14" s="12">
        <v>457713</v>
      </c>
      <c r="G14" s="13">
        <f>D14-F14</f>
        <v>96531</v>
      </c>
      <c r="H14" s="13">
        <v>97091</v>
      </c>
      <c r="I14" s="13">
        <f t="shared" si="1"/>
        <v>-560</v>
      </c>
    </row>
    <row r="15" spans="1:9">
      <c r="A15" s="46"/>
      <c r="B15" s="9" t="s">
        <v>40</v>
      </c>
      <c r="C15" s="10" t="s">
        <v>41</v>
      </c>
      <c r="D15" s="11">
        <v>0</v>
      </c>
      <c r="E15" s="10" t="s">
        <v>42</v>
      </c>
      <c r="F15" s="12">
        <v>0</v>
      </c>
      <c r="G15" s="13">
        <f>D15-F15</f>
        <v>0</v>
      </c>
      <c r="H15" s="13">
        <v>0</v>
      </c>
      <c r="I15" s="13">
        <f t="shared" si="1"/>
        <v>0</v>
      </c>
    </row>
    <row r="16" spans="1:9">
      <c r="A16" s="46"/>
      <c r="B16" s="9" t="s">
        <v>43</v>
      </c>
      <c r="C16" s="10" t="s">
        <v>44</v>
      </c>
      <c r="D16" s="11">
        <v>0</v>
      </c>
      <c r="E16" s="6"/>
      <c r="F16" s="7"/>
      <c r="G16" s="13">
        <v>0</v>
      </c>
      <c r="H16" s="13">
        <v>4181</v>
      </c>
      <c r="I16" s="13">
        <f t="shared" si="1"/>
        <v>-4181</v>
      </c>
    </row>
    <row r="17" spans="1:9">
      <c r="A17" s="46"/>
      <c r="B17" s="14" t="s">
        <v>45</v>
      </c>
      <c r="C17" s="15"/>
      <c r="D17" s="16">
        <f>SUM(D11:D16)</f>
        <v>2649918</v>
      </c>
      <c r="E17" s="15"/>
      <c r="F17" s="16">
        <f>SUM(F11:F15)</f>
        <v>1965922</v>
      </c>
      <c r="G17" s="17">
        <f>SUM(G11:G16)</f>
        <v>683996</v>
      </c>
      <c r="H17" s="17">
        <f>SUM(H11:H16)</f>
        <v>780856</v>
      </c>
      <c r="I17" s="17">
        <f>SUM(I11:I16)</f>
        <v>-96860</v>
      </c>
    </row>
    <row r="18" spans="1:9">
      <c r="A18" s="46"/>
      <c r="B18" s="9" t="s">
        <v>46</v>
      </c>
      <c r="C18" s="10" t="s">
        <v>47</v>
      </c>
      <c r="D18" s="11">
        <v>80</v>
      </c>
      <c r="E18" s="10" t="s">
        <v>48</v>
      </c>
      <c r="F18" s="12">
        <v>0</v>
      </c>
      <c r="G18" s="13">
        <f>D18-F18</f>
        <v>80</v>
      </c>
      <c r="H18" s="13">
        <v>80</v>
      </c>
      <c r="I18" s="13">
        <f>G18-H18</f>
        <v>0</v>
      </c>
    </row>
    <row r="19" spans="1:9">
      <c r="A19" s="46"/>
      <c r="B19" s="9" t="s">
        <v>49</v>
      </c>
      <c r="C19" s="10" t="s">
        <v>50</v>
      </c>
      <c r="D19" s="11">
        <v>0</v>
      </c>
      <c r="E19" s="10" t="s">
        <v>51</v>
      </c>
      <c r="F19" s="12">
        <v>0</v>
      </c>
      <c r="G19" s="13">
        <f>D19-F19</f>
        <v>0</v>
      </c>
      <c r="H19" s="13">
        <v>0</v>
      </c>
      <c r="I19" s="13">
        <f>G19-H19</f>
        <v>0</v>
      </c>
    </row>
    <row r="20" spans="1:9">
      <c r="A20" s="46"/>
      <c r="B20" s="9" t="s">
        <v>52</v>
      </c>
      <c r="C20" s="10" t="s">
        <v>53</v>
      </c>
      <c r="D20" s="11">
        <v>0</v>
      </c>
      <c r="E20" s="10" t="s">
        <v>54</v>
      </c>
      <c r="F20" s="12">
        <v>0</v>
      </c>
      <c r="G20" s="13">
        <f>D20-F20</f>
        <v>0</v>
      </c>
      <c r="H20" s="13">
        <v>0</v>
      </c>
      <c r="I20" s="13">
        <f>G20-H20</f>
        <v>0</v>
      </c>
    </row>
    <row r="21" spans="1:9">
      <c r="A21" s="46"/>
      <c r="B21" s="9" t="s">
        <v>55</v>
      </c>
      <c r="C21" s="10" t="s">
        <v>56</v>
      </c>
      <c r="D21" s="11">
        <v>0</v>
      </c>
      <c r="E21" s="10" t="s">
        <v>57</v>
      </c>
      <c r="F21" s="12">
        <v>0</v>
      </c>
      <c r="G21" s="13">
        <f>D21-F21</f>
        <v>0</v>
      </c>
      <c r="H21" s="13">
        <v>0</v>
      </c>
      <c r="I21" s="13">
        <f>G21-H21</f>
        <v>0</v>
      </c>
    </row>
    <row r="22" spans="1:9">
      <c r="A22" s="46"/>
      <c r="B22" s="3" t="s">
        <v>58</v>
      </c>
      <c r="C22" s="4" t="s">
        <v>59</v>
      </c>
      <c r="D22" s="5">
        <v>87761</v>
      </c>
      <c r="E22" s="4" t="s">
        <v>60</v>
      </c>
      <c r="F22" s="12">
        <v>0</v>
      </c>
      <c r="G22" s="13">
        <f>D22-F22</f>
        <v>87761</v>
      </c>
      <c r="H22" s="8">
        <v>87250</v>
      </c>
      <c r="I22" s="13">
        <f>G22-H22</f>
        <v>511</v>
      </c>
    </row>
    <row r="23" spans="1:9">
      <c r="A23" s="46"/>
      <c r="B23" s="14" t="s">
        <v>61</v>
      </c>
      <c r="C23" s="15"/>
      <c r="D23" s="16">
        <f>SUM(D18:D22)</f>
        <v>87841</v>
      </c>
      <c r="E23" s="15"/>
      <c r="F23" s="16">
        <f>SUM(F18:F22)</f>
        <v>0</v>
      </c>
      <c r="G23" s="17">
        <f>SUM(G18:G22)</f>
        <v>87841</v>
      </c>
      <c r="H23" s="17">
        <f>SUM(H18:H22)</f>
        <v>87330</v>
      </c>
      <c r="I23" s="17">
        <f>SUM(I18:I22)</f>
        <v>511</v>
      </c>
    </row>
    <row r="24" spans="1:9" ht="15.75" thickBot="1">
      <c r="A24" s="46"/>
      <c r="B24" s="19" t="s">
        <v>62</v>
      </c>
      <c r="C24" s="20"/>
      <c r="D24" s="21">
        <f>D10+D17+D23</f>
        <v>4116076</v>
      </c>
      <c r="E24" s="20"/>
      <c r="F24" s="21">
        <f>F10+F17+F23</f>
        <v>1965922</v>
      </c>
      <c r="G24" s="22">
        <f>G10+G17+G23</f>
        <v>2150155</v>
      </c>
      <c r="H24" s="22">
        <f>H10+H17+H23</f>
        <v>2706332</v>
      </c>
      <c r="I24" s="22">
        <f>I10+I17+I23</f>
        <v>-556177</v>
      </c>
    </row>
    <row r="25" spans="1:9" ht="15.75" thickTop="1">
      <c r="A25" s="47" t="s">
        <v>63</v>
      </c>
      <c r="B25" s="9" t="s">
        <v>64</v>
      </c>
      <c r="C25" s="10" t="s">
        <v>65</v>
      </c>
      <c r="D25" s="11">
        <v>33905</v>
      </c>
      <c r="E25" s="10" t="s">
        <v>66</v>
      </c>
      <c r="F25" s="11">
        <v>0</v>
      </c>
      <c r="G25" s="13">
        <v>33904</v>
      </c>
      <c r="H25" s="13">
        <v>39806</v>
      </c>
      <c r="I25" s="13">
        <f>G25-H25</f>
        <v>-5902</v>
      </c>
    </row>
    <row r="26" spans="1:9">
      <c r="A26" s="46"/>
      <c r="B26" s="9" t="s">
        <v>67</v>
      </c>
      <c r="C26" s="10" t="s">
        <v>68</v>
      </c>
      <c r="D26" s="11">
        <v>0</v>
      </c>
      <c r="E26" s="10" t="s">
        <v>69</v>
      </c>
      <c r="F26" s="11">
        <v>0</v>
      </c>
      <c r="G26" s="13">
        <f>D26-F26</f>
        <v>0</v>
      </c>
      <c r="H26" s="13">
        <v>0</v>
      </c>
      <c r="I26" s="13">
        <f>G26-H26</f>
        <v>0</v>
      </c>
    </row>
    <row r="27" spans="1:9">
      <c r="A27" s="46"/>
      <c r="B27" s="9" t="s">
        <v>70</v>
      </c>
      <c r="C27" s="10" t="s">
        <v>71</v>
      </c>
      <c r="D27" s="11">
        <v>0</v>
      </c>
      <c r="E27" s="10" t="s">
        <v>72</v>
      </c>
      <c r="F27" s="11">
        <v>0</v>
      </c>
      <c r="G27" s="13">
        <f>D27-F27</f>
        <v>0</v>
      </c>
      <c r="H27" s="13">
        <v>0</v>
      </c>
      <c r="I27" s="13">
        <f>G27-H27</f>
        <v>0</v>
      </c>
    </row>
    <row r="28" spans="1:9">
      <c r="A28" s="46"/>
      <c r="B28" s="9" t="s">
        <v>73</v>
      </c>
      <c r="C28" s="10" t="s">
        <v>74</v>
      </c>
      <c r="D28" s="11">
        <v>0</v>
      </c>
      <c r="E28" s="10" t="s">
        <v>75</v>
      </c>
      <c r="F28" s="11">
        <v>0</v>
      </c>
      <c r="G28" s="13">
        <f>D28-F28</f>
        <v>0</v>
      </c>
      <c r="H28" s="13">
        <v>0</v>
      </c>
      <c r="I28" s="13">
        <f>G28-H28</f>
        <v>0</v>
      </c>
    </row>
    <row r="29" spans="1:9">
      <c r="A29" s="46"/>
      <c r="B29" s="3" t="s">
        <v>76</v>
      </c>
      <c r="C29" s="4" t="s">
        <v>77</v>
      </c>
      <c r="D29" s="5">
        <v>0</v>
      </c>
      <c r="E29" s="4" t="s">
        <v>78</v>
      </c>
      <c r="F29" s="5">
        <v>0</v>
      </c>
      <c r="G29" s="13">
        <f>D29-F29</f>
        <v>0</v>
      </c>
      <c r="H29" s="13">
        <v>0</v>
      </c>
      <c r="I29" s="13">
        <f>G29-H29</f>
        <v>0</v>
      </c>
    </row>
    <row r="30" spans="1:9">
      <c r="A30" s="46"/>
      <c r="B30" s="14" t="s">
        <v>79</v>
      </c>
      <c r="C30" s="23"/>
      <c r="D30" s="24">
        <f>SUM(D25:D29)</f>
        <v>33905</v>
      </c>
      <c r="E30" s="23"/>
      <c r="F30" s="24">
        <f>SUM(F25:F29)</f>
        <v>0</v>
      </c>
      <c r="G30" s="25">
        <f>SUM(G25:G29)</f>
        <v>33904</v>
      </c>
      <c r="H30" s="17">
        <f>SUM(H25:H29)</f>
        <v>39806</v>
      </c>
      <c r="I30" s="17">
        <f>SUM(I25:I29)</f>
        <v>-5902</v>
      </c>
    </row>
    <row r="31" spans="1:9">
      <c r="A31" s="46"/>
      <c r="B31" s="26" t="s">
        <v>80</v>
      </c>
      <c r="C31" s="4" t="s">
        <v>81</v>
      </c>
      <c r="D31" s="5">
        <v>0</v>
      </c>
      <c r="E31" s="4" t="s">
        <v>82</v>
      </c>
      <c r="F31" s="5">
        <v>0</v>
      </c>
      <c r="G31" s="8">
        <f t="shared" ref="G31:G36" si="2">D31-F31</f>
        <v>0</v>
      </c>
      <c r="H31" s="8">
        <v>0</v>
      </c>
      <c r="I31" s="8">
        <f t="shared" ref="I31:I36" si="3">G31-H31</f>
        <v>0</v>
      </c>
    </row>
    <row r="32" spans="1:9" ht="33.75">
      <c r="A32" s="46"/>
      <c r="B32" s="27" t="s">
        <v>83</v>
      </c>
      <c r="C32" s="10" t="s">
        <v>84</v>
      </c>
      <c r="D32" s="11">
        <v>85074</v>
      </c>
      <c r="E32" s="10" t="s">
        <v>85</v>
      </c>
      <c r="F32" s="11">
        <v>0</v>
      </c>
      <c r="G32" s="8">
        <f t="shared" si="2"/>
        <v>85074</v>
      </c>
      <c r="H32" s="8">
        <v>132478</v>
      </c>
      <c r="I32" s="8">
        <f t="shared" si="3"/>
        <v>-47404</v>
      </c>
    </row>
    <row r="33" spans="1:9">
      <c r="A33" s="46"/>
      <c r="B33" s="28" t="s">
        <v>86</v>
      </c>
      <c r="C33" s="10" t="s">
        <v>87</v>
      </c>
      <c r="D33" s="11">
        <v>964206</v>
      </c>
      <c r="E33" s="10" t="s">
        <v>88</v>
      </c>
      <c r="F33" s="11">
        <v>0</v>
      </c>
      <c r="G33" s="8">
        <f t="shared" si="2"/>
        <v>964206</v>
      </c>
      <c r="H33" s="8">
        <v>722376</v>
      </c>
      <c r="I33" s="8">
        <f t="shared" si="3"/>
        <v>241830</v>
      </c>
    </row>
    <row r="34" spans="1:9">
      <c r="A34" s="46"/>
      <c r="B34" s="3" t="s">
        <v>89</v>
      </c>
      <c r="C34" s="4" t="s">
        <v>90</v>
      </c>
      <c r="D34" s="5">
        <v>0</v>
      </c>
      <c r="E34" s="6"/>
      <c r="F34" s="7"/>
      <c r="G34" s="8">
        <f t="shared" si="2"/>
        <v>0</v>
      </c>
      <c r="H34" s="8">
        <v>0</v>
      </c>
      <c r="I34" s="8">
        <f t="shared" si="3"/>
        <v>0</v>
      </c>
    </row>
    <row r="35" spans="1:9">
      <c r="A35" s="46"/>
      <c r="B35" s="9" t="s">
        <v>91</v>
      </c>
      <c r="C35" s="10" t="s">
        <v>92</v>
      </c>
      <c r="D35" s="11">
        <v>0</v>
      </c>
      <c r="E35" s="10" t="s">
        <v>93</v>
      </c>
      <c r="F35" s="11">
        <v>0</v>
      </c>
      <c r="G35" s="8">
        <f t="shared" si="2"/>
        <v>0</v>
      </c>
      <c r="H35" s="8">
        <v>12093</v>
      </c>
      <c r="I35" s="8">
        <f t="shared" si="3"/>
        <v>-12093</v>
      </c>
    </row>
    <row r="36" spans="1:9">
      <c r="A36" s="46"/>
      <c r="B36" s="3" t="s">
        <v>94</v>
      </c>
      <c r="C36" s="4" t="s">
        <v>95</v>
      </c>
      <c r="D36" s="5">
        <v>36560</v>
      </c>
      <c r="E36" s="6"/>
      <c r="F36" s="7"/>
      <c r="G36" s="8">
        <f t="shared" si="2"/>
        <v>36560</v>
      </c>
      <c r="H36" s="8">
        <v>92136</v>
      </c>
      <c r="I36" s="8">
        <f t="shared" si="3"/>
        <v>-55576</v>
      </c>
    </row>
    <row r="37" spans="1:9">
      <c r="A37" s="48"/>
      <c r="B37" s="14" t="s">
        <v>96</v>
      </c>
      <c r="C37" s="23"/>
      <c r="D37" s="24">
        <f>SUM(D30)+SUM(D31:D36)</f>
        <v>1119745</v>
      </c>
      <c r="E37" s="23"/>
      <c r="F37" s="24">
        <f>F30+F31+F32+F33+F35</f>
        <v>0</v>
      </c>
      <c r="G37" s="24">
        <f>SUM(G30)+SUM(G31:G36)</f>
        <v>1119744</v>
      </c>
      <c r="H37" s="24">
        <f>SUM(H30)+SUM(H31:H36)</f>
        <v>998889</v>
      </c>
      <c r="I37" s="25">
        <f>SUM(I30:I36)</f>
        <v>120855</v>
      </c>
    </row>
    <row r="38" spans="1:9">
      <c r="A38" s="37" t="s">
        <v>97</v>
      </c>
      <c r="B38" s="29" t="s">
        <v>98</v>
      </c>
      <c r="C38" s="10" t="s">
        <v>99</v>
      </c>
      <c r="D38" s="11">
        <v>15652</v>
      </c>
      <c r="E38" s="30"/>
      <c r="F38" s="31"/>
      <c r="G38" s="13">
        <f>D38</f>
        <v>15652</v>
      </c>
      <c r="H38" s="13">
        <v>31286</v>
      </c>
      <c r="I38" s="13">
        <f>G38-H38</f>
        <v>-15634</v>
      </c>
    </row>
    <row r="39" spans="1:9">
      <c r="A39" s="37"/>
      <c r="B39" s="9" t="s">
        <v>100</v>
      </c>
      <c r="C39" s="10" t="s">
        <v>101</v>
      </c>
      <c r="D39" s="11">
        <v>0</v>
      </c>
      <c r="E39" s="30"/>
      <c r="F39" s="31"/>
      <c r="G39" s="13">
        <v>0</v>
      </c>
      <c r="H39" s="13">
        <v>0</v>
      </c>
      <c r="I39" s="13">
        <f>G39-H39</f>
        <v>0</v>
      </c>
    </row>
    <row r="40" spans="1:9">
      <c r="A40" s="37"/>
      <c r="B40" s="9" t="s">
        <v>102</v>
      </c>
      <c r="C40" s="10" t="s">
        <v>103</v>
      </c>
      <c r="D40" s="11">
        <v>0</v>
      </c>
      <c r="E40" s="30"/>
      <c r="F40" s="31"/>
      <c r="G40" s="13">
        <v>0</v>
      </c>
      <c r="H40" s="13">
        <v>0</v>
      </c>
      <c r="I40" s="13">
        <f>G40-H40</f>
        <v>0</v>
      </c>
    </row>
    <row r="41" spans="1:9">
      <c r="A41" s="37"/>
      <c r="B41" s="3" t="s">
        <v>104</v>
      </c>
      <c r="C41" s="4" t="s">
        <v>105</v>
      </c>
      <c r="D41" s="5">
        <v>0</v>
      </c>
      <c r="E41" s="6"/>
      <c r="F41" s="7"/>
      <c r="G41" s="8">
        <v>0</v>
      </c>
      <c r="H41" s="8">
        <v>0</v>
      </c>
      <c r="I41" s="13">
        <f>G41-H41</f>
        <v>0</v>
      </c>
    </row>
    <row r="42" spans="1:9" ht="15.75" thickBot="1">
      <c r="A42" s="38"/>
      <c r="B42" s="32" t="s">
        <v>106</v>
      </c>
      <c r="C42" s="33"/>
      <c r="D42" s="34">
        <f>D24+D37+D38</f>
        <v>5251473</v>
      </c>
      <c r="E42" s="33"/>
      <c r="F42" s="34">
        <f>F24+F37</f>
        <v>1965922</v>
      </c>
      <c r="G42" s="35">
        <f>G37+G38+G24</f>
        <v>3285551</v>
      </c>
      <c r="H42" s="36">
        <f>H24+H37+H38</f>
        <v>3736507</v>
      </c>
      <c r="I42" s="35">
        <f>I24+I37+I38</f>
        <v>-450956</v>
      </c>
    </row>
  </sheetData>
  <mergeCells count="7">
    <mergeCell ref="A38:A42"/>
    <mergeCell ref="A1:I1"/>
    <mergeCell ref="A2:B2"/>
    <mergeCell ref="C2:D2"/>
    <mergeCell ref="E2:F2"/>
    <mergeCell ref="A3:A24"/>
    <mergeCell ref="A25:A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Videoscop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pkremp</dc:creator>
  <cp:lastModifiedBy>pkremp</cp:lastModifiedBy>
  <dcterms:created xsi:type="dcterms:W3CDTF">2010-03-11T09:03:01Z</dcterms:created>
  <dcterms:modified xsi:type="dcterms:W3CDTF">2010-03-11T10:17:53Z</dcterms:modified>
</cp:coreProperties>
</file>